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км\Desktop\ЖИЛКОМ ГАРАНТ\"/>
    </mc:Choice>
  </mc:AlternateContent>
  <xr:revisionPtr revIDLastSave="0" documentId="13_ncr:1_{700425B1-A078-411F-8C7D-71D0CF30D5BD}" xr6:coauthVersionLast="37" xr6:coauthVersionMax="37" xr10:uidLastSave="{00000000-0000-0000-0000-000000000000}"/>
  <bookViews>
    <workbookView xWindow="480" yWindow="825" windowWidth="22995" windowHeight="9255" tabRatio="947" xr2:uid="{00000000-000D-0000-FFFF-FFFF00000000}"/>
  </bookViews>
  <sheets>
    <sheet name="Холодное водоснабжение" sheetId="1" r:id="rId1"/>
  </sheets>
  <definedNames>
    <definedName name="_xlnm._FilterDatabase" localSheetId="0" hidden="1">'Холодное водоснабжение'!$D$1:$D$621</definedName>
    <definedName name="_xlnm.Print_Area" localSheetId="0">'Холодное водоснабжение'!$A$1:$K$453</definedName>
  </definedNames>
  <calcPr calcId="179021"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67" i="1" l="1"/>
  <c r="P84" i="1" l="1"/>
  <c r="P283" i="1" l="1"/>
  <c r="P281" i="1"/>
  <c r="A280" i="1"/>
  <c r="P279" i="1"/>
  <c r="P277" i="1"/>
  <c r="D294" i="1" l="1"/>
  <c r="D293" i="1"/>
  <c r="I293" i="1"/>
  <c r="I294" i="1"/>
  <c r="P31" i="1" l="1"/>
  <c r="P90" i="1" l="1"/>
  <c r="P292" i="1"/>
  <c r="P291" i="1"/>
  <c r="P104" i="1"/>
  <c r="P448" i="1"/>
  <c r="P446" i="1"/>
  <c r="P444" i="1"/>
  <c r="P442" i="1"/>
  <c r="P440" i="1"/>
  <c r="P439" i="1"/>
  <c r="P438" i="1"/>
  <c r="P435" i="1"/>
  <c r="P433" i="1"/>
  <c r="P431" i="1"/>
  <c r="P429" i="1"/>
  <c r="P427" i="1"/>
  <c r="P425" i="1"/>
  <c r="P423" i="1"/>
  <c r="P420" i="1"/>
  <c r="P418" i="1"/>
  <c r="P416" i="1"/>
  <c r="P414" i="1"/>
  <c r="P412" i="1"/>
  <c r="P410" i="1"/>
  <c r="P408" i="1"/>
  <c r="P406" i="1"/>
  <c r="P404" i="1"/>
  <c r="P402" i="1"/>
  <c r="P400" i="1"/>
  <c r="P397" i="1"/>
  <c r="P395" i="1"/>
  <c r="P393" i="1"/>
  <c r="P388" i="1"/>
  <c r="P385" i="1"/>
  <c r="P382" i="1"/>
  <c r="P379" i="1"/>
  <c r="P377" i="1"/>
  <c r="P376" i="1"/>
  <c r="P373" i="1"/>
  <c r="P371" i="1"/>
  <c r="P368" i="1"/>
  <c r="P366" i="1"/>
  <c r="P364" i="1"/>
  <c r="P362" i="1"/>
  <c r="P360" i="1"/>
  <c r="P358" i="1"/>
  <c r="P356" i="1"/>
  <c r="P354" i="1"/>
  <c r="P352" i="1"/>
  <c r="P350" i="1"/>
  <c r="P348" i="1"/>
  <c r="P346" i="1"/>
  <c r="P344" i="1"/>
  <c r="P342" i="1"/>
  <c r="P340" i="1"/>
  <c r="P338" i="1"/>
  <c r="P335" i="1"/>
  <c r="P333" i="1"/>
  <c r="P324" i="1"/>
  <c r="P322" i="1"/>
  <c r="P318" i="1"/>
  <c r="P316" i="1"/>
  <c r="P313" i="1"/>
  <c r="P311" i="1"/>
  <c r="P309" i="1"/>
  <c r="P307" i="1"/>
  <c r="P305" i="1"/>
  <c r="P303" i="1"/>
  <c r="P301" i="1"/>
  <c r="P299" i="1"/>
  <c r="P297" i="1"/>
  <c r="P294" i="1"/>
  <c r="P289" i="1"/>
  <c r="P275" i="1"/>
  <c r="P273" i="1"/>
  <c r="P287" i="1"/>
  <c r="P285" i="1"/>
  <c r="P271" i="1"/>
  <c r="P269" i="1"/>
  <c r="P267" i="1"/>
  <c r="P265" i="1"/>
  <c r="P263" i="1"/>
  <c r="P257" i="1"/>
  <c r="P255" i="1"/>
  <c r="P253" i="1"/>
  <c r="P251" i="1"/>
  <c r="P249" i="1"/>
  <c r="P246" i="1"/>
  <c r="P244" i="1"/>
  <c r="P242" i="1"/>
  <c r="P240" i="1"/>
  <c r="P237" i="1"/>
  <c r="P235" i="1"/>
  <c r="P233" i="1"/>
  <c r="P231" i="1"/>
  <c r="P229" i="1"/>
  <c r="P227" i="1"/>
  <c r="P225" i="1"/>
  <c r="P223" i="1"/>
  <c r="P221" i="1"/>
  <c r="P219" i="1"/>
  <c r="P217" i="1"/>
  <c r="P214" i="1"/>
  <c r="P212" i="1"/>
  <c r="P210" i="1"/>
  <c r="P208" i="1"/>
  <c r="P206" i="1"/>
  <c r="P204" i="1"/>
  <c r="P202" i="1"/>
  <c r="P200" i="1"/>
  <c r="P198" i="1"/>
  <c r="P196" i="1"/>
  <c r="P191" i="1"/>
  <c r="P175" i="1"/>
  <c r="P173" i="1"/>
  <c r="P171" i="1"/>
  <c r="P169" i="1"/>
  <c r="P165" i="1"/>
  <c r="P163" i="1"/>
  <c r="P161" i="1"/>
  <c r="P158" i="1"/>
  <c r="P156" i="1"/>
  <c r="P154" i="1"/>
  <c r="P152" i="1"/>
  <c r="P150" i="1"/>
  <c r="P146" i="1"/>
  <c r="P144" i="1"/>
  <c r="P142" i="1"/>
  <c r="P140" i="1"/>
  <c r="P138" i="1"/>
  <c r="P136" i="1"/>
  <c r="P134" i="1"/>
  <c r="P132" i="1"/>
  <c r="P130" i="1"/>
  <c r="P128" i="1"/>
  <c r="P126" i="1"/>
  <c r="P122" i="1"/>
  <c r="P120" i="1"/>
  <c r="P118" i="1"/>
  <c r="P116" i="1"/>
  <c r="P114" i="1"/>
  <c r="P112" i="1"/>
  <c r="P110" i="1"/>
  <c r="P108" i="1"/>
  <c r="P106" i="1"/>
  <c r="P102" i="1"/>
  <c r="P100" i="1"/>
  <c r="P98" i="1"/>
  <c r="P92" i="1"/>
  <c r="P88" i="1"/>
  <c r="P86" i="1"/>
  <c r="P82" i="1"/>
  <c r="P80" i="1"/>
  <c r="P78" i="1"/>
  <c r="P76" i="1"/>
  <c r="P74" i="1"/>
  <c r="P72" i="1"/>
  <c r="P70" i="1"/>
  <c r="P68" i="1"/>
  <c r="P59" i="1"/>
  <c r="P57" i="1"/>
  <c r="P55" i="1"/>
  <c r="P53" i="1"/>
  <c r="P51" i="1"/>
  <c r="P49" i="1"/>
  <c r="P47" i="1"/>
  <c r="P45" i="1"/>
  <c r="P43" i="1"/>
  <c r="P41" i="1"/>
  <c r="P39" i="1"/>
  <c r="P37" i="1"/>
  <c r="P34" i="1"/>
  <c r="P320" i="1" l="1"/>
  <c r="A33" i="1" l="1"/>
  <c r="A36" i="1" s="1"/>
  <c r="A38" i="1" s="1"/>
  <c r="A40" i="1" s="1"/>
  <c r="A44" i="1" s="1"/>
  <c r="A67" i="1" s="1"/>
  <c r="A69" i="1" s="1"/>
  <c r="A71" i="1" s="1"/>
  <c r="A73" i="1" s="1"/>
  <c r="A75" i="1" s="1"/>
  <c r="A77" i="1" s="1"/>
  <c r="A79" i="1" s="1"/>
  <c r="A81" i="1" s="1"/>
  <c r="A85" i="1" l="1"/>
  <c r="A89" i="1" s="1"/>
  <c r="A91" i="1" s="1"/>
  <c r="A97" i="1" s="1"/>
  <c r="A103" i="1" s="1"/>
  <c r="A107" i="1" s="1"/>
  <c r="A109" i="1" s="1"/>
  <c r="A111" i="1" s="1"/>
  <c r="A113" i="1" s="1"/>
  <c r="A115" i="1" s="1"/>
  <c r="A117" i="1" s="1"/>
  <c r="A119" i="1" s="1"/>
  <c r="A125" i="1" s="1"/>
  <c r="A127" i="1" s="1"/>
  <c r="A129" i="1" s="1"/>
  <c r="A131" i="1" s="1"/>
  <c r="A133" i="1" s="1"/>
  <c r="A135" i="1" s="1"/>
  <c r="A137" i="1" s="1"/>
  <c r="A141" i="1" s="1"/>
  <c r="A160" i="1" s="1"/>
  <c r="A162" i="1" s="1"/>
  <c r="A164" i="1" s="1"/>
  <c r="A166" i="1" s="1"/>
  <c r="A83" i="1"/>
  <c r="A220" i="1"/>
  <c r="A222" i="1" s="1"/>
  <c r="A248" i="1" s="1"/>
  <c r="A250" i="1" s="1"/>
  <c r="A252" i="1" s="1"/>
  <c r="A256" i="1" s="1"/>
  <c r="A259" i="1" s="1"/>
  <c r="A168" i="1" l="1"/>
  <c r="A170" i="1" s="1"/>
  <c r="A172" i="1" s="1"/>
  <c r="A174" i="1" s="1"/>
  <c r="A195" i="1" s="1"/>
  <c r="A197" i="1" s="1"/>
  <c r="A199" i="1" s="1"/>
  <c r="A201" i="1" s="1"/>
  <c r="A203" i="1" s="1"/>
  <c r="A205" i="1" s="1"/>
  <c r="A207" i="1" s="1"/>
  <c r="A209" i="1" s="1"/>
  <c r="A211" i="1" s="1"/>
  <c r="A213" i="1" s="1"/>
  <c r="A262" i="1"/>
  <c r="A266" i="1" s="1"/>
  <c r="A270" i="1" s="1"/>
  <c r="A284" i="1" s="1"/>
  <c r="A272" i="1" s="1"/>
  <c r="A276" i="1" s="1"/>
  <c r="A278" i="1" s="1"/>
  <c r="A260" i="1"/>
  <c r="A296" i="1"/>
  <c r="A300" i="1" s="1"/>
  <c r="A302" i="1" s="1"/>
  <c r="A304" i="1" s="1"/>
  <c r="A306" i="1" s="1"/>
  <c r="A308" i="1" s="1"/>
  <c r="A310" i="1" s="1"/>
  <c r="A312" i="1" s="1"/>
  <c r="A315" i="1" s="1"/>
  <c r="A317" i="1" s="1"/>
  <c r="A322" i="1" s="1"/>
  <c r="A323" i="1" s="1"/>
  <c r="A332" i="1" s="1"/>
  <c r="A334" i="1" s="1"/>
  <c r="A337" i="1" s="1"/>
  <c r="A339" i="1" s="1"/>
  <c r="A341" i="1" s="1"/>
  <c r="A343" i="1" s="1"/>
  <c r="A345" i="1" s="1"/>
  <c r="A347" i="1" s="1"/>
  <c r="A351" i="1" s="1"/>
  <c r="A361" i="1" s="1"/>
  <c r="A365" i="1" s="1"/>
  <c r="A367" i="1" s="1"/>
  <c r="A370" i="1" s="1"/>
  <c r="A372" i="1" s="1"/>
  <c r="A375" i="1" s="1"/>
  <c r="A384" i="1" s="1"/>
  <c r="A422" i="1"/>
  <c r="A424" i="1" s="1"/>
  <c r="A426" i="1" s="1"/>
  <c r="A428" i="1" s="1"/>
  <c r="A430" i="1" l="1"/>
  <c r="A432" i="1" s="1"/>
  <c r="A434" i="1" s="1"/>
  <c r="A437" i="1" s="1"/>
  <c r="A439" i="1" s="1"/>
</calcChain>
</file>

<file path=xl/sharedStrings.xml><?xml version="1.0" encoding="utf-8"?>
<sst xmlns="http://schemas.openxmlformats.org/spreadsheetml/2006/main" count="1735" uniqueCount="539">
  <si>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</si>
  <si>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</si>
  <si>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</si>
  <si>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</si>
  <si>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</si>
  <si>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</si>
  <si>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</si>
  <si>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</si>
  <si>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</si>
  <si>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</si>
  <si>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</si>
  <si>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</si>
  <si>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</si>
  <si>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</si>
  <si>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</si>
  <si>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</si>
  <si>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</si>
  <si>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</si>
  <si>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</si>
  <si>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</si>
  <si>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</si>
  <si>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</si>
  <si>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</si>
  <si>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</si>
  <si>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</si>
  <si>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</si>
  <si>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</si>
  <si>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</si>
  <si>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</si>
  <si>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</si>
  <si>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</si>
  <si>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</si>
  <si>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</si>
  <si>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</si>
  <si>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</si>
  <si>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</si>
  <si>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</si>
  <si>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</si>
  <si>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</si>
  <si>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</si>
  <si>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</si>
  <si>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</si>
  <si>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</si>
  <si>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</si>
  <si>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</si>
  <si>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</si>
  <si>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</si>
  <si>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</si>
  <si>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</si>
  <si>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</si>
  <si>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</si>
  <si>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</si>
  <si>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</si>
  <si>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</si>
  <si>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</si>
  <si>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</si>
  <si>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</si>
  <si>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</si>
  <si>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</si>
  <si>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</si>
  <si>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</si>
  <si>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</si>
  <si>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</si>
  <si>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</si>
  <si>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</si>
  <si>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</si>
  <si>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МО "Рощинское городское поселение"</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</si>
  <si>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</si>
  <si>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</si>
  <si>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</si>
  <si>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</si>
  <si>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</si>
  <si>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</si>
  <si>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</si>
  <si>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</si>
  <si>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</si>
  <si>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</si>
  <si>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</si>
  <si>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</si>
  <si>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</si>
  <si>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</si>
  <si>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</si>
  <si>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</si>
  <si>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</si>
  <si>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</si>
  <si>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</si>
  <si>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</si>
  <si>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</si>
  <si>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</si>
  <si>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</si>
  <si>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</si>
  <si>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</si>
  <si>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</si>
  <si>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</si>
  <si>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</si>
  <si>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</si>
  <si>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</si>
  <si>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</si>
  <si>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</si>
  <si>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</si>
  <si>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</si>
  <si>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</si>
  <si>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</si>
  <si>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</si>
  <si>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</si>
  <si>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</si>
  <si>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</si>
  <si>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</si>
  <si>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</si>
  <si>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</si>
  <si>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</si>
  <si>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</si>
  <si>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</si>
  <si>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</si>
  <si>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</si>
  <si>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</si>
  <si>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</si>
  <si>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</si>
  <si>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</si>
  <si>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</si>
  <si>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</si>
  <si>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</si>
  <si>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</si>
  <si>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</si>
  <si>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</si>
  <si>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</si>
  <si>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</si>
  <si>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</si>
  <si>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</si>
  <si>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</si>
  <si>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</si>
  <si>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</si>
  <si>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</si>
  <si>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 xml:space="preserve">Лужский </t>
  </si>
  <si>
    <t>МО "Мшинское сельское поселение"</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</si>
  <si>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</si>
  <si>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</si>
  <si>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</si>
  <si>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</si>
  <si>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</si>
  <si>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</si>
  <si>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</si>
  <si>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</si>
  <si>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</si>
  <si>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</si>
  <si>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</si>
  <si>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</si>
  <si>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</si>
  <si>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</si>
  <si>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</si>
  <si>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</si>
  <si>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</si>
  <si>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</si>
  <si>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</si>
  <si>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</si>
  <si>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</si>
  <si>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</si>
  <si>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</si>
  <si>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</si>
  <si>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</si>
  <si>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</si>
  <si>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</si>
  <si>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</si>
  <si>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</si>
  <si>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</si>
  <si>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</si>
  <si>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</si>
  <si>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</si>
  <si>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</si>
  <si>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</si>
  <si>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</si>
  <si>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</si>
  <si>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</si>
  <si>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</si>
  <si>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</si>
  <si>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</si>
  <si>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</si>
  <si>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</si>
  <si>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</si>
  <si>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</si>
  <si>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</si>
  <si>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</si>
  <si>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</si>
  <si>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</si>
  <si>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</si>
  <si>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</si>
  <si>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</si>
  <si>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</si>
  <si>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</si>
  <si>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</si>
  <si>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</si>
  <si>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</si>
  <si>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</si>
  <si>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</si>
  <si>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</si>
  <si>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</si>
  <si>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</si>
  <si>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</si>
  <si>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</si>
  <si>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ОАО "ЛОТЭК"</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</si>
  <si>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</si>
  <si>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</si>
  <si>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</si>
  <si>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</si>
  <si>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</si>
  <si>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</si>
  <si>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</si>
  <si>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</si>
  <si>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</si>
  <si>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</si>
  <si>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</si>
  <si>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</si>
  <si>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</si>
  <si>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</si>
  <si>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</si>
  <si>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</si>
  <si>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</si>
  <si>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</si>
  <si>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</si>
  <si>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</si>
  <si>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</si>
  <si>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</si>
  <si>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</si>
  <si>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</si>
  <si>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</si>
  <si>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ЗАО "Рощино сельхозтехника"</t>
  </si>
  <si>
    <t>ООО УК "Мурино"</t>
  </si>
  <si>
    <t>Номер (п-эк.обоснов. пн-для населения)</t>
  </si>
  <si>
    <t>ООО "Инженерно-энергетический комплекс"</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</si>
  <si>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</si>
  <si>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</si>
  <si>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</si>
  <si>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</si>
  <si>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</si>
  <si>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подвоз воды</t>
  </si>
  <si>
    <t>МО "Староладожское сельское поселение"</t>
  </si>
  <si>
    <t>МО "Сиверское городское поселение"</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</si>
  <si>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</si>
  <si>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</si>
  <si>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</si>
  <si>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</si>
  <si>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</si>
  <si>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</si>
  <si>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</si>
  <si>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</si>
  <si>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</si>
  <si>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</si>
  <si>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</si>
  <si>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</si>
  <si>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</si>
  <si>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</si>
  <si>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</si>
  <si>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</si>
  <si>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Государственное унитарное предприятие "Водоканал Санкт-Петербурга"</t>
  </si>
  <si>
    <t>02.12.2016, 19.12.2016</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</si>
  <si>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</si>
  <si>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</si>
  <si>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</si>
  <si>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</si>
  <si>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</si>
  <si>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</si>
  <si>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</si>
  <si>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МО "Рахьинское городское поселение" (кроме поселка Ваганово-2)</t>
  </si>
  <si>
    <t>ЗАО "Интернешнл пейпер"</t>
  </si>
  <si>
    <t>АО "Птицефабрика "Лаголово"</t>
  </si>
  <si>
    <t>161-п</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</si>
  <si>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</si>
  <si>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</si>
  <si>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</si>
  <si>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</si>
  <si>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</si>
  <si>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</si>
  <si>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</si>
  <si>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</si>
  <si>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</si>
  <si>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210-п</t>
  </si>
  <si>
    <t>МО "Заневское городское поселение"</t>
  </si>
  <si>
    <t>ООО "АКВА-АЛЬЯНС"</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</si>
  <si>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</si>
  <si>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</si>
  <si>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</si>
  <si>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</si>
  <si>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</si>
  <si>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159-п</t>
  </si>
  <si>
    <t>139-п</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</si>
  <si>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</si>
  <si>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</si>
  <si>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</si>
  <si>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</si>
  <si>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</si>
  <si>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</si>
  <si>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для потребителей Подпорожского МР                                                                                          (Петрозаводский ТУ)</t>
  </si>
  <si>
    <t>МО "Большедворское сельское поселение""</t>
  </si>
  <si>
    <t>МО "Борское сельское поселение""</t>
  </si>
  <si>
    <t>224-п, 431-пн</t>
  </si>
  <si>
    <t>176-п</t>
  </si>
  <si>
    <t>112-п</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</si>
  <si>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</si>
  <si>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</si>
  <si>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</si>
  <si>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</si>
  <si>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</si>
  <si>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ООО "Северо-Западные Экологические Системы"</t>
  </si>
  <si>
    <t>118-п</t>
  </si>
  <si>
    <t>ООО "Водно-Коммунальное хозяйство"&lt;*&gt;</t>
  </si>
  <si>
    <t>МП "Куйвози-Сервис"&lt;*&gt;</t>
  </si>
  <si>
    <t>10.  Лодейнопольский  МР</t>
  </si>
  <si>
    <t>15.   Сланцевский  МР</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</si>
  <si>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</si>
  <si>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водоканал"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</si>
  <si>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</si>
  <si>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</si>
  <si>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</si>
  <si>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</si>
  <si>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</si>
  <si>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</si>
  <si>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</si>
  <si>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</si>
  <si>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</si>
  <si>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</si>
  <si>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</si>
  <si>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</si>
  <si>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холодного водоснабжения на период регулирования 2018 год, руб./куб.м</t>
  </si>
  <si>
    <t>27.10.2017, 19.12.2017</t>
  </si>
  <si>
    <t>142-п</t>
  </si>
  <si>
    <t>03.11.2017, 19.12.2017</t>
  </si>
  <si>
    <t>152-п, 511-пн</t>
  </si>
  <si>
    <t>165-п, 510-пн</t>
  </si>
  <si>
    <t>156-п, 509-пн</t>
  </si>
  <si>
    <t>10.11.2017, 19.12.2017</t>
  </si>
  <si>
    <t>184-п, 516-пн</t>
  </si>
  <si>
    <t>17.11.2017, 19.12.2017</t>
  </si>
  <si>
    <t>199-п, 525-пн</t>
  </si>
  <si>
    <t>197-п</t>
  </si>
  <si>
    <t>246-п</t>
  </si>
  <si>
    <t>22.11.2017, 19.12.2017</t>
  </si>
  <si>
    <t>246-п, 522-пн</t>
  </si>
  <si>
    <t>246-п, 521-пн</t>
  </si>
  <si>
    <t>для потребителей Кировского МР (Санкт-Петербургский ТУ)</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</si>
  <si>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 (Санкт-Петербургский ТУ)</t>
  </si>
  <si>
    <t>для потребителей Киришского МР (Санкт-Петербургский ТУ)</t>
  </si>
  <si>
    <t>30.11.2017, 19.12.2017</t>
  </si>
  <si>
    <t>286-п, 286-пн</t>
  </si>
  <si>
    <t>285-п, 503-пн</t>
  </si>
  <si>
    <t>МУП "Водоканал" г. Коммунар</t>
  </si>
  <si>
    <t>485-п, 517-пн</t>
  </si>
  <si>
    <t>Для потребителей кроме МО "Сертоловское городское поселение", в/г № 16 (п/о Ваганово-2) МО "Рахьинское ГП"</t>
  </si>
  <si>
    <t>500-п, 605-пн</t>
  </si>
  <si>
    <t>01.01.2018-30.06.2018</t>
  </si>
  <si>
    <t>01.07.2018-31.12.2018</t>
  </si>
  <si>
    <t>Для потребителей в/г № 16 (п/о Ваганово-2) МО "Рахьинское ГП"</t>
  </si>
  <si>
    <t>663-п, 663-пн</t>
  </si>
  <si>
    <t>08.12.2017, 19.12.2017</t>
  </si>
  <si>
    <t>328-п, 584-пн</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</si>
  <si>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</si>
  <si>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</si>
  <si>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</si>
  <si>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</si>
  <si>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 xml:space="preserve"> 20.12.2017</t>
  </si>
  <si>
    <t>ГУП "Леноблводоканал"</t>
  </si>
  <si>
    <t>МО "Сясьстройское городское поселение" (поселок Аврово)</t>
  </si>
  <si>
    <t>626-п, 626-пн</t>
  </si>
  <si>
    <t>3313-п, 582-пн</t>
  </si>
  <si>
    <t>298-п, 576-пн</t>
  </si>
  <si>
    <t>299-п, 577-пн</t>
  </si>
  <si>
    <t>242-п, 574-пн</t>
  </si>
  <si>
    <t>204-п, 579-пн</t>
  </si>
  <si>
    <t>206-п, 578-пн</t>
  </si>
  <si>
    <t>137-п</t>
  </si>
  <si>
    <t>478-п, 478-пн</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</si>
  <si>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</si>
  <si>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01.07.2018- 31.12.2018</t>
  </si>
  <si>
    <t>МО "Алеховщинское сельское поселение"</t>
  </si>
  <si>
    <t>01.01.2018 - 30.06.2018</t>
  </si>
  <si>
    <t>138-п, 588-пн</t>
  </si>
  <si>
    <t>14.12.2017, 19.12.2017</t>
  </si>
  <si>
    <t>347-п, 535-пн</t>
  </si>
  <si>
    <t>МО "Дзержинское сельское поселение", МО "Осьминское сельское поселение", "Скребловское сельское поселение", МО "Торковичское сельское поселение"</t>
  </si>
  <si>
    <t>174-п, 534-пн</t>
  </si>
  <si>
    <t>181-п, 538-пн</t>
  </si>
  <si>
    <t>198-п</t>
  </si>
  <si>
    <t>Сосновоборское муниципальное унитарное предприятие "ВОДОКАНАЛ"</t>
  </si>
  <si>
    <t>212-п, 590-пн</t>
  </si>
  <si>
    <t>201-п</t>
  </si>
  <si>
    <t>296-п,536-пн</t>
  </si>
  <si>
    <t>157-п, 589-пн</t>
  </si>
  <si>
    <t>ООО "АКТИОН" &lt;*&gt;</t>
  </si>
  <si>
    <t>160-п, 537-пн</t>
  </si>
  <si>
    <t>135-п, 587-пн</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</si>
  <si>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</si>
  <si>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</si>
  <si>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</si>
  <si>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</si>
  <si>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</si>
  <si>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</si>
  <si>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</si>
  <si>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</si>
  <si>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</si>
  <si>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</si>
  <si>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335-п,600-пн</t>
  </si>
  <si>
    <t>17.11.2017,    19.12.2017</t>
  </si>
  <si>
    <t>19.12.2017,           19.12.2017</t>
  </si>
  <si>
    <t>494-п,                     602-пн</t>
  </si>
  <si>
    <t>228-п, 604-пн</t>
  </si>
  <si>
    <t>288-п</t>
  </si>
  <si>
    <t>МУП «Приладожскводоканал»</t>
  </si>
  <si>
    <t>301-п</t>
  </si>
  <si>
    <t>МУП "Водоканал Кировского района"</t>
  </si>
  <si>
    <t>665-п, 665- пн</t>
  </si>
  <si>
    <t>МО "Синявинское городское поселение" и МО "Приладожское городское поселение"</t>
  </si>
  <si>
    <t>628-п</t>
  </si>
  <si>
    <t>479-п</t>
  </si>
  <si>
    <t>30.11.2017,  19.12.2017</t>
  </si>
  <si>
    <t>293-п, 518-пн</t>
  </si>
  <si>
    <t>205-п, 601-пн</t>
  </si>
  <si>
    <t>03.11.2017,  19.12.2017</t>
  </si>
  <si>
    <t>171-п, 520-пн</t>
  </si>
  <si>
    <t>10.11.2017,  19.12.2017</t>
  </si>
  <si>
    <t>173-п,  597-пн</t>
  </si>
  <si>
    <t>664-п,664-пн</t>
  </si>
  <si>
    <t>17.11.2017,  19.12.2017</t>
  </si>
  <si>
    <t>187-п</t>
  </si>
  <si>
    <t>169-п</t>
  </si>
  <si>
    <t>166-п</t>
  </si>
  <si>
    <t>146-п</t>
  </si>
  <si>
    <t>145-п</t>
  </si>
  <si>
    <t>245-п</t>
  </si>
  <si>
    <t>133-п</t>
  </si>
  <si>
    <t>215-п, 564-пн</t>
  </si>
  <si>
    <t>292-п, 561-пн</t>
  </si>
  <si>
    <t>214-п, 563-пн</t>
  </si>
  <si>
    <t>182-п, 533-пн</t>
  </si>
  <si>
    <t>287-п</t>
  </si>
  <si>
    <t>226-п, 554-пн</t>
  </si>
  <si>
    <t>213-п, 560-пн</t>
  </si>
  <si>
    <t>484-п, 559-пн</t>
  </si>
  <si>
    <t>МКП «УКС» МО «Новодевяткинское сельское поселение» ВМР ЛО</t>
  </si>
  <si>
    <t>305-п, 555-пн</t>
  </si>
  <si>
    <t>134-п</t>
  </si>
  <si>
    <t>488-п, 566-пн</t>
  </si>
  <si>
    <t>229-п, 505-пн</t>
  </si>
  <si>
    <t>475-п, 514-пн</t>
  </si>
  <si>
    <t>499-п, 606-пн</t>
  </si>
  <si>
    <t>МУП "Управляющая компания"</t>
  </si>
  <si>
    <t>496-п, 598-пн</t>
  </si>
  <si>
    <t>487-п, 506-пн</t>
  </si>
  <si>
    <t>230-п, 515-пн</t>
  </si>
  <si>
    <t>ООО "Прогресс"</t>
  </si>
  <si>
    <t>391-п</t>
  </si>
  <si>
    <t>МО "Кузьмоловское городское поселение",  за исключением ООО "Ресурсоснабжающая организация 47" и ООО "Аква Норд-Вест"</t>
  </si>
  <si>
    <t>для ООО "Ресурсоснабжающая организация 47"</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</si>
  <si>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</si>
  <si>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</si>
  <si>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</si>
  <si>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</si>
  <si>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</si>
  <si>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</si>
  <si>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325-п</t>
  </si>
  <si>
    <t>188-п, 603-пн</t>
  </si>
  <si>
    <t>332-п</t>
  </si>
  <si>
    <t>392-п, 528-пн</t>
  </si>
  <si>
    <t>321-п, 575-пн</t>
  </si>
  <si>
    <t>297-п, 524-пн</t>
  </si>
  <si>
    <t>295-п</t>
  </si>
  <si>
    <t>294-п, 540-пн</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</si>
  <si>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</si>
  <si>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</si>
  <si>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</si>
  <si>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</si>
  <si>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</si>
  <si>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</si>
  <si>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</si>
  <si>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311-п, 553-пн</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</si>
  <si>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</si>
  <si>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</si>
  <si>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</si>
  <si>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389-п</t>
  </si>
  <si>
    <t>329-п</t>
  </si>
  <si>
    <t>490-п</t>
  </si>
  <si>
    <t>186-п</t>
  </si>
  <si>
    <t>498-п, 498-пн</t>
  </si>
  <si>
    <t>480-п, 480-пн</t>
  </si>
  <si>
    <t>ГБНОУ «СПБ ГДТЮ»</t>
  </si>
  <si>
    <t>384-п, 556-пн</t>
  </si>
  <si>
    <t>342-п, 541-пн</t>
  </si>
  <si>
    <t>291-п, 539-пн</t>
  </si>
  <si>
    <t>492-п, 583-пн</t>
  </si>
  <si>
    <t>МО "Каменногорское городское поселение"                                                  город Каменногорск</t>
  </si>
  <si>
    <t>474-п, 552-пн</t>
  </si>
  <si>
    <t>307-п, 562-пн</t>
  </si>
  <si>
    <t>168-п, 557-пн</t>
  </si>
  <si>
    <t>303-п, 596-пн</t>
  </si>
  <si>
    <t>482-п, 594-пн</t>
  </si>
  <si>
    <t>483-п, 594-пн</t>
  </si>
  <si>
    <t>МО "Плодовское сельское поселение"</t>
  </si>
  <si>
    <t>489-п, 594-пн</t>
  </si>
  <si>
    <t>333-п, 558-пн</t>
  </si>
  <si>
    <t>327-п, 470-пн</t>
  </si>
  <si>
    <t>306-п, 571-пн</t>
  </si>
  <si>
    <t>209-п, 573-пн</t>
  </si>
  <si>
    <t>203-п, 530-пн</t>
  </si>
  <si>
    <t>473-п,593-пн</t>
  </si>
  <si>
    <t>поселки Березовик-1, Березовик-2,Красава, Сарка и Царицино Озеро МО "Тихвинское городское поселение"</t>
  </si>
  <si>
    <t>МО "Цвылевское сельское поселение"</t>
  </si>
  <si>
    <t>247-п, 508-пн</t>
  </si>
  <si>
    <t>02.03.2018-30.06.2018</t>
  </si>
  <si>
    <t>01.01.2018-01.03.2018</t>
  </si>
  <si>
    <t>16.03.2018-30.06.2018</t>
  </si>
  <si>
    <t>ГУП ЛО "Водоканал города Выборг"</t>
  </si>
  <si>
    <t xml:space="preserve">МО "Селезневское сельское поселение"                    поселок Селезнево </t>
  </si>
  <si>
    <t>21-п, 21пн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</si>
  <si>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</si>
  <si>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ОАО "Птицефабрика Ударник"</t>
  </si>
  <si>
    <t>ООО "Ольшаники"</t>
  </si>
  <si>
    <t>57-п, 57-пн</t>
  </si>
  <si>
    <t>15.06.2018-30.06.2018</t>
  </si>
  <si>
    <t>МО "Первомайское сельское поселение"                               пос. Первомайское</t>
  </si>
  <si>
    <t>22.06.2018,  19.12.2017</t>
  </si>
  <si>
    <t>67-п, 504-пн</t>
  </si>
  <si>
    <t>65-п</t>
  </si>
  <si>
    <t>68-п</t>
  </si>
  <si>
    <t>66-п</t>
  </si>
  <si>
    <t>21,60 *</t>
  </si>
  <si>
    <t>19-п, 19-пн</t>
  </si>
  <si>
    <t>МУП «Приладожскводоканал» &lt;*&gt;</t>
  </si>
  <si>
    <t>ООО "Управляющая компания "Кивеннапа" &lt;*&gt;</t>
  </si>
  <si>
    <t>627-п</t>
  </si>
  <si>
    <t>611-п</t>
  </si>
  <si>
    <t>629-п</t>
  </si>
  <si>
    <t>30.11.2017,                19.12.2017</t>
  </si>
  <si>
    <t>308-п,504-пн</t>
  </si>
  <si>
    <t>01.07.2018-30.08.2018</t>
  </si>
  <si>
    <t>31.08.2018-31.12.2018</t>
  </si>
  <si>
    <t>120-п, 120-пн</t>
  </si>
  <si>
    <t>МО "Черновское сельское поселение"</t>
  </si>
  <si>
    <t>115-п, 115-пн</t>
  </si>
  <si>
    <t>116-п, 116-пн</t>
  </si>
  <si>
    <t>110-п, 110-пн</t>
  </si>
  <si>
    <t>ГУП  ЛО"Водоканал Шлиссельбурга"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</si>
</sst>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3">
    <fill>
      <patternFill patternType="none"/>
    </fill>
    <fill>
      <patternFill patternType="gray125"/>
    </fill>
    <fill>
      <patternFill patternType="solid">
        <fgColor rgb="FFFFC7CE"/>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2" borderId="0" applyNumberFormat="0" applyBorder="0" applyAlignment="0" applyProtection="0"/>
  </cellStyleXfs>
  <cellXfs count="144">
    <xf numFmtId="0" fontId="0" fillId="0" borderId="0" xfId="0"/>
    <xf numFmtId="2" fontId="5"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3" fillId="0" borderId="5" xfId="1" applyFont="1" applyFill="1" applyBorder="1" applyAlignment="1">
      <alignment horizontal="center" vertical="center"/>
    </xf>
    <xf numFmtId="14" fontId="3" fillId="0" borderId="5" xfId="0" applyNumberFormat="1" applyFont="1" applyFill="1" applyBorder="1" applyAlignment="1">
      <alignment vertical="center" wrapText="1"/>
    </xf>
    <xf numFmtId="0" fontId="3" fillId="0" borderId="5" xfId="1" applyFont="1" applyFill="1" applyBorder="1" applyAlignment="1">
      <alignment vertical="center" wrapText="1"/>
    </xf>
    <xf numFmtId="1" fontId="10" fillId="0" borderId="0" xfId="0" applyNumberFormat="1" applyFont="1" applyFill="1" applyAlignment="1">
      <alignment vertical="center"/>
    </xf>
    <xf numFmtId="0" fontId="10" fillId="0" borderId="0" xfId="0" applyFont="1" applyFill="1"/>
    <xf numFmtId="14" fontId="7" fillId="0" borderId="2" xfId="0" applyNumberFormat="1" applyFont="1" applyFill="1" applyBorder="1" applyAlignment="1">
      <alignment vertical="center" wrapText="1"/>
    </xf>
    <xf numFmtId="14" fontId="7" fillId="0" borderId="1" xfId="0" applyNumberFormat="1" applyFont="1" applyFill="1" applyBorder="1" applyAlignment="1">
      <alignment horizontal="center" vertical="center"/>
    </xf>
    <xf numFmtId="14" fontId="7" fillId="0" borderId="3" xfId="0" applyNumberFormat="1" applyFont="1" applyFill="1" applyBorder="1" applyAlignment="1">
      <alignment vertical="center" wrapText="1"/>
    </xf>
    <xf numFmtId="0" fontId="10" fillId="0" borderId="0" xfId="0" applyFont="1" applyFill="1" applyAlignment="1"/>
    <xf numFmtId="4" fontId="10" fillId="0" borderId="0" xfId="0" applyNumberFormat="1" applyFont="1" applyFill="1" applyAlignment="1">
      <alignment horizontal="center"/>
    </xf>
    <xf numFmtId="0" fontId="10" fillId="0" borderId="0" xfId="0" applyFont="1" applyFill="1" applyAlignment="1">
      <alignment horizontal="center"/>
    </xf>
    <xf numFmtId="1" fontId="2" fillId="0" borderId="8"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11" fillId="0" borderId="0" xfId="0" applyFont="1" applyFill="1"/>
    <xf numFmtId="2" fontId="5" fillId="0" borderId="4" xfId="0" applyNumberFormat="1" applyFont="1" applyFill="1" applyBorder="1" applyAlignment="1">
      <alignment horizontal="center" vertical="center" wrapText="1"/>
    </xf>
    <xf numFmtId="0" fontId="8" fillId="0" borderId="0" xfId="0" applyFont="1" applyFill="1" applyAlignment="1">
      <alignment horizontal="center"/>
    </xf>
    <xf numFmtId="1" fontId="11" fillId="0" borderId="10"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2" fontId="5" fillId="0" borderId="5" xfId="2" applyNumberFormat="1" applyFont="1" applyFill="1" applyBorder="1" applyAlignment="1">
      <alignment horizontal="center" vertical="center" wrapText="1"/>
    </xf>
    <xf numFmtId="2" fontId="5" fillId="0" borderId="5" xfId="2" applyNumberFormat="1" applyFont="1" applyFill="1" applyBorder="1" applyAlignment="1">
      <alignment horizontal="center" vertical="center"/>
    </xf>
    <xf numFmtId="0" fontId="11" fillId="0" borderId="5" xfId="0" applyFont="1" applyFill="1" applyBorder="1" applyAlignment="1">
      <alignment horizontal="center"/>
    </xf>
    <xf numFmtId="0" fontId="11" fillId="0" borderId="0" xfId="0" applyFont="1" applyFill="1" applyAlignment="1">
      <alignment horizontal="center"/>
    </xf>
    <xf numFmtId="0" fontId="10" fillId="0" borderId="0" xfId="0" applyFont="1" applyFill="1" applyBorder="1"/>
    <xf numFmtId="0" fontId="10"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Alignment="1">
      <alignment horizontal="center" vertical="center" wrapText="1"/>
    </xf>
    <xf numFmtId="0" fontId="12" fillId="0" borderId="0" xfId="0" applyFont="1" applyFill="1" applyBorder="1"/>
    <xf numFmtId="0" fontId="6" fillId="0" borderId="0"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xf numFmtId="0" fontId="12" fillId="0" borderId="0" xfId="0" applyFont="1" applyFill="1"/>
    <xf numFmtId="0" fontId="12" fillId="0" borderId="5" xfId="0" applyFont="1" applyFill="1" applyBorder="1"/>
    <xf numFmtId="0" fontId="6" fillId="0" borderId="5" xfId="0" applyFont="1" applyFill="1" applyBorder="1" applyAlignment="1">
      <alignment horizontal="center"/>
    </xf>
    <xf numFmtId="2"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4" fontId="11" fillId="0" borderId="0" xfId="0" applyNumberFormat="1" applyFont="1" applyFill="1" applyAlignment="1">
      <alignment horizontal="center"/>
    </xf>
    <xf numFmtId="1" fontId="11"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0" fontId="0" fillId="0" borderId="7" xfId="0"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 fontId="11"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4" fontId="14" fillId="0" borderId="4"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4" fillId="0" borderId="5" xfId="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1" fontId="10" fillId="0" borderId="8"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1" fontId="2" fillId="0" borderId="4"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3" fillId="0" borderId="4" xfId="1"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7" xfId="1" applyFont="1" applyFill="1" applyBorder="1" applyAlignment="1">
      <alignment horizontal="center" vertical="center" wrapText="1"/>
    </xf>
    <xf numFmtId="4" fontId="11" fillId="0" borderId="0" xfId="0" applyNumberFormat="1" applyFont="1" applyFill="1" applyAlignment="1">
      <alignment horizontal="center"/>
    </xf>
    <xf numFmtId="0" fontId="3" fillId="0" borderId="4"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5" xfId="1" applyFont="1" applyFill="1" applyBorder="1" applyAlignment="1">
      <alignment horizontal="center" vertical="center" wrapText="1"/>
    </xf>
    <xf numFmtId="14" fontId="3" fillId="0" borderId="4" xfId="2" applyNumberFormat="1" applyFont="1" applyFill="1" applyBorder="1" applyAlignment="1">
      <alignment horizontal="center" vertical="center" wrapText="1"/>
    </xf>
    <xf numFmtId="14" fontId="3" fillId="0" borderId="7" xfId="2" applyNumberFormat="1" applyFont="1" applyFill="1" applyBorder="1" applyAlignment="1">
      <alignment horizontal="center" vertical="center" wrapText="1"/>
    </xf>
    <xf numFmtId="14" fontId="3" fillId="0" borderId="6" xfId="2" applyNumberFormat="1"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5" xfId="2"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21"/>
  <sheetViews>
    <sheetView tabSelected="1" topLeftCell="B1" zoomScale="115" zoomScaleNormal="115" zoomScaleSheetLayoutView="110" workbookViewId="0">
      <pane ySplit="3" topLeftCell="A295" activePane="bottomLeft" state="frozen"/>
      <selection pane="bottomLeft" activeCell="F296" sqref="F296:F299"/>
    </sheetView>
  </sheetViews>
  <sheetFormatPr defaultColWidth="9.140625" defaultRowHeight="15" x14ac:dyDescent="0.25"/>
  <cols>
    <col min="1" max="1" width="7.28515625" style="6" hidden="1" customWidth="1"/>
    <col min="2" max="2" width="13.42578125" style="7" customWidth="1"/>
    <col min="3" max="3" width="12.140625" style="7" customWidth="1"/>
    <col min="4" max="4" width="21.7109375" style="7" customWidth="1"/>
    <col min="5" max="5" width="31.140625" style="35" customWidth="1"/>
    <col min="6" max="6" width="33.140625" style="13" customWidth="1"/>
    <col min="7" max="7" width="37.42578125" style="35" customWidth="1"/>
    <col min="8" max="8" width="13.42578125" style="13" customWidth="1"/>
    <col min="9" max="9" width="14.28515625" style="40" customWidth="1"/>
    <col min="10" max="10" width="12.140625" style="41" customWidth="1"/>
    <col min="11" max="11" width="12.7109375" style="42" customWidth="1"/>
    <col min="12" max="12" width="0" style="7" hidden="1" customWidth="1"/>
    <col min="13" max="13" width="1" style="7" hidden="1" customWidth="1"/>
    <col min="14" max="14" width="0.85546875" style="7" hidden="1" customWidth="1"/>
    <col min="15" max="15" width="0" style="7" hidden="1" customWidth="1"/>
    <col min="16" max="16" width="12.28515625" style="12" hidden="1" customWidth="1"/>
    <col min="17" max="16384" width="9.140625" style="7"/>
  </cols>
  <sheetData>
    <row r="1" spans="1:12" ht="19.5" customHeight="1" x14ac:dyDescent="0.25">
      <c r="C1" s="8"/>
      <c r="D1" s="8"/>
      <c r="E1" s="8"/>
      <c r="F1" s="9" t="s">
        <v>322</v>
      </c>
      <c r="G1" s="8"/>
      <c r="H1" s="8"/>
      <c r="I1" s="8"/>
      <c r="J1" s="8"/>
      <c r="K1" s="10"/>
      <c r="L1" s="11"/>
    </row>
    <row r="2" spans="1:12" ht="24.75" customHeight="1" x14ac:dyDescent="0.25">
      <c r="A2" s="125" t="s">
        <v>278</v>
      </c>
      <c r="B2" s="115" t="s">
        <v>0</v>
      </c>
      <c r="C2" s="117"/>
      <c r="D2" s="117"/>
      <c r="E2" s="113" t="s">
        <v>1</v>
      </c>
      <c r="F2" s="118" t="s">
        <v>2</v>
      </c>
      <c r="G2" s="119"/>
      <c r="H2" s="113" t="s">
        <v>3</v>
      </c>
      <c r="I2" s="113" t="s">
        <v>4</v>
      </c>
      <c r="J2" s="115" t="s">
        <v>5</v>
      </c>
      <c r="K2" s="116"/>
      <c r="L2" s="13"/>
    </row>
    <row r="3" spans="1:12" ht="54" x14ac:dyDescent="0.25">
      <c r="A3" s="126"/>
      <c r="B3" s="66" t="s">
        <v>6</v>
      </c>
      <c r="C3" s="66" t="s">
        <v>227</v>
      </c>
      <c r="D3" s="66" t="s">
        <v>7</v>
      </c>
      <c r="E3" s="114"/>
      <c r="F3" s="59" t="s">
        <v>8</v>
      </c>
      <c r="G3" s="58" t="s">
        <v>9</v>
      </c>
      <c r="H3" s="114"/>
      <c r="I3" s="114"/>
      <c r="J3" s="66" t="s">
        <v>10</v>
      </c>
      <c r="K3" s="66" t="s">
        <v>11</v>
      </c>
    </row>
    <row r="4" spans="1:12" ht="15" customHeight="1" x14ac:dyDescent="0.25">
      <c r="A4" s="127" t="s">
        <v>268</v>
      </c>
      <c r="B4" s="127"/>
      <c r="C4" s="127"/>
      <c r="D4" s="127"/>
      <c r="E4" s="127"/>
      <c r="F4" s="127"/>
      <c r="G4" s="127"/>
      <c r="H4" s="127"/>
      <c r="I4" s="127"/>
      <c r="J4" s="127"/>
      <c r="K4" s="127"/>
    </row>
    <row r="5" spans="1:12" x14ac:dyDescent="0.25">
      <c r="A5" s="14"/>
      <c r="B5" s="15"/>
      <c r="C5" s="15"/>
      <c r="D5" s="16"/>
      <c r="E5" s="15"/>
      <c r="F5" s="15"/>
      <c r="G5" s="15"/>
      <c r="H5" s="15"/>
      <c r="I5" s="16"/>
      <c r="J5" s="16"/>
      <c r="K5" s="17"/>
    </row>
    <row r="6" spans="1:12" x14ac:dyDescent="0.25">
      <c r="A6" s="77">
        <v>1</v>
      </c>
      <c r="B6" s="90">
        <v>43042</v>
      </c>
      <c r="C6" s="88" t="s">
        <v>317</v>
      </c>
      <c r="D6" s="50" t="s">
        <v>348</v>
      </c>
      <c r="E6" s="83" t="s">
        <v>469</v>
      </c>
      <c r="F6" s="83" t="s">
        <v>12</v>
      </c>
      <c r="G6" s="83" t="s">
        <v>13</v>
      </c>
      <c r="H6" s="83" t="s">
        <v>14</v>
      </c>
      <c r="I6" s="18">
        <v>9.69</v>
      </c>
      <c r="J6" s="18" t="s">
        <v>255</v>
      </c>
      <c r="K6" s="18" t="s">
        <v>255</v>
      </c>
    </row>
    <row r="7" spans="1:12" x14ac:dyDescent="0.25">
      <c r="A7" s="78"/>
      <c r="B7" s="90"/>
      <c r="C7" s="88"/>
      <c r="D7" s="53" t="s">
        <v>349</v>
      </c>
      <c r="E7" s="83"/>
      <c r="F7" s="83"/>
      <c r="G7" s="83"/>
      <c r="H7" s="74"/>
      <c r="I7" s="1">
        <v>10.1</v>
      </c>
      <c r="J7" s="18" t="s">
        <v>255</v>
      </c>
      <c r="K7" s="18" t="s">
        <v>255</v>
      </c>
    </row>
    <row r="8" spans="1:12" x14ac:dyDescent="0.25">
      <c r="A8" s="78"/>
      <c r="B8" s="90"/>
      <c r="C8" s="88"/>
      <c r="D8" s="50" t="s">
        <v>348</v>
      </c>
      <c r="E8" s="83"/>
      <c r="F8" s="83"/>
      <c r="G8" s="83"/>
      <c r="H8" s="73" t="s">
        <v>15</v>
      </c>
      <c r="I8" s="1">
        <v>4.53</v>
      </c>
      <c r="J8" s="18" t="s">
        <v>255</v>
      </c>
      <c r="K8" s="18" t="s">
        <v>255</v>
      </c>
    </row>
    <row r="9" spans="1:12" x14ac:dyDescent="0.25">
      <c r="A9" s="79"/>
      <c r="B9" s="70"/>
      <c r="C9" s="72"/>
      <c r="D9" s="53" t="s">
        <v>349</v>
      </c>
      <c r="E9" s="74"/>
      <c r="F9" s="83"/>
      <c r="G9" s="83"/>
      <c r="H9" s="74"/>
      <c r="I9" s="1">
        <v>4.68</v>
      </c>
      <c r="J9" s="18" t="s">
        <v>255</v>
      </c>
      <c r="K9" s="18" t="s">
        <v>255</v>
      </c>
    </row>
    <row r="10" spans="1:12" ht="19.5" customHeight="1" x14ac:dyDescent="0.25">
      <c r="A10" s="64"/>
      <c r="B10" s="69">
        <v>43088</v>
      </c>
      <c r="C10" s="71" t="s">
        <v>441</v>
      </c>
      <c r="D10" s="50" t="s">
        <v>348</v>
      </c>
      <c r="E10" s="73" t="s">
        <v>359</v>
      </c>
      <c r="F10" s="73" t="s">
        <v>12</v>
      </c>
      <c r="G10" s="73" t="s">
        <v>13</v>
      </c>
      <c r="H10" s="73" t="s">
        <v>16</v>
      </c>
      <c r="I10" s="1">
        <v>31.12</v>
      </c>
      <c r="J10" s="1">
        <v>18.75</v>
      </c>
      <c r="K10" s="19">
        <v>22.13</v>
      </c>
    </row>
    <row r="11" spans="1:12" ht="19.5" customHeight="1" x14ac:dyDescent="0.25">
      <c r="A11" s="64"/>
      <c r="B11" s="90"/>
      <c r="C11" s="88"/>
      <c r="D11" s="50" t="s">
        <v>349</v>
      </c>
      <c r="E11" s="83"/>
      <c r="F11" s="83"/>
      <c r="G11" s="74"/>
      <c r="H11" s="74"/>
      <c r="I11" s="1">
        <v>31.12</v>
      </c>
      <c r="J11" s="1">
        <v>19.37</v>
      </c>
      <c r="K11" s="19">
        <v>22.86</v>
      </c>
    </row>
    <row r="12" spans="1:12" ht="19.5" customHeight="1" x14ac:dyDescent="0.25">
      <c r="A12" s="64"/>
      <c r="B12" s="90"/>
      <c r="C12" s="88"/>
      <c r="D12" s="50" t="s">
        <v>348</v>
      </c>
      <c r="E12" s="83"/>
      <c r="F12" s="83"/>
      <c r="G12" s="73" t="s">
        <v>292</v>
      </c>
      <c r="H12" s="73" t="s">
        <v>16</v>
      </c>
      <c r="I12" s="1">
        <v>31.12</v>
      </c>
      <c r="J12" s="1">
        <v>25.47</v>
      </c>
      <c r="K12" s="19">
        <v>30.05</v>
      </c>
    </row>
    <row r="13" spans="1:12" ht="19.5" customHeight="1" x14ac:dyDescent="0.25">
      <c r="A13" s="64"/>
      <c r="B13" s="90"/>
      <c r="C13" s="88"/>
      <c r="D13" s="50" t="s">
        <v>349</v>
      </c>
      <c r="E13" s="83"/>
      <c r="F13" s="83"/>
      <c r="G13" s="74"/>
      <c r="H13" s="74"/>
      <c r="I13" s="1">
        <v>31.12</v>
      </c>
      <c r="J13" s="1">
        <v>26.31</v>
      </c>
      <c r="K13" s="19">
        <v>31.05</v>
      </c>
    </row>
    <row r="14" spans="1:12" ht="19.5" customHeight="1" x14ac:dyDescent="0.25">
      <c r="A14" s="64"/>
      <c r="B14" s="90"/>
      <c r="C14" s="88"/>
      <c r="D14" s="50" t="s">
        <v>348</v>
      </c>
      <c r="E14" s="83"/>
      <c r="F14" s="83"/>
      <c r="G14" s="73" t="s">
        <v>293</v>
      </c>
      <c r="H14" s="73" t="s">
        <v>16</v>
      </c>
      <c r="I14" s="1">
        <v>31.12</v>
      </c>
      <c r="J14" s="1">
        <v>25.26</v>
      </c>
      <c r="K14" s="19">
        <v>29.81</v>
      </c>
    </row>
    <row r="15" spans="1:12" ht="19.5" customHeight="1" x14ac:dyDescent="0.25">
      <c r="A15" s="64"/>
      <c r="B15" s="90"/>
      <c r="C15" s="88"/>
      <c r="D15" s="50" t="s">
        <v>349</v>
      </c>
      <c r="E15" s="83"/>
      <c r="F15" s="83"/>
      <c r="G15" s="74"/>
      <c r="H15" s="74"/>
      <c r="I15" s="1">
        <v>31.12</v>
      </c>
      <c r="J15" s="1">
        <v>26.09</v>
      </c>
      <c r="K15" s="19">
        <v>30.79</v>
      </c>
    </row>
    <row r="16" spans="1:12" ht="19.5" customHeight="1" x14ac:dyDescent="0.25">
      <c r="A16" s="64"/>
      <c r="B16" s="90"/>
      <c r="C16" s="88"/>
      <c r="D16" s="50" t="s">
        <v>348</v>
      </c>
      <c r="E16" s="83"/>
      <c r="F16" s="83"/>
      <c r="G16" s="73" t="s">
        <v>18</v>
      </c>
      <c r="H16" s="73" t="s">
        <v>16</v>
      </c>
      <c r="I16" s="1">
        <v>31.12</v>
      </c>
      <c r="J16" s="1">
        <v>12.52</v>
      </c>
      <c r="K16" s="19">
        <v>14.77</v>
      </c>
    </row>
    <row r="17" spans="1:16" ht="19.5" customHeight="1" x14ac:dyDescent="0.25">
      <c r="A17" s="64"/>
      <c r="B17" s="90"/>
      <c r="C17" s="88"/>
      <c r="D17" s="50" t="s">
        <v>349</v>
      </c>
      <c r="E17" s="83"/>
      <c r="F17" s="83"/>
      <c r="G17" s="74"/>
      <c r="H17" s="74"/>
      <c r="I17" s="1">
        <v>31.12</v>
      </c>
      <c r="J17" s="1">
        <v>12.93</v>
      </c>
      <c r="K17" s="19">
        <v>15.26</v>
      </c>
    </row>
    <row r="18" spans="1:16" ht="19.5" customHeight="1" x14ac:dyDescent="0.25">
      <c r="A18" s="64"/>
      <c r="B18" s="90"/>
      <c r="C18" s="88"/>
      <c r="D18" s="50" t="s">
        <v>348</v>
      </c>
      <c r="E18" s="83"/>
      <c r="F18" s="83"/>
      <c r="G18" s="73" t="s">
        <v>318</v>
      </c>
      <c r="H18" s="73" t="s">
        <v>16</v>
      </c>
      <c r="I18" s="1">
        <v>31.12</v>
      </c>
      <c r="J18" s="1">
        <v>25.26</v>
      </c>
      <c r="K18" s="19">
        <v>29.81</v>
      </c>
    </row>
    <row r="19" spans="1:16" ht="19.5" customHeight="1" x14ac:dyDescent="0.25">
      <c r="A19" s="64"/>
      <c r="B19" s="90"/>
      <c r="C19" s="88"/>
      <c r="D19" s="50" t="s">
        <v>349</v>
      </c>
      <c r="E19" s="83"/>
      <c r="F19" s="83"/>
      <c r="G19" s="74"/>
      <c r="H19" s="74"/>
      <c r="I19" s="1">
        <v>31.12</v>
      </c>
      <c r="J19" s="1">
        <v>26.09</v>
      </c>
      <c r="K19" s="19">
        <v>30.79</v>
      </c>
    </row>
    <row r="20" spans="1:16" ht="19.5" customHeight="1" x14ac:dyDescent="0.25">
      <c r="A20" s="64"/>
      <c r="B20" s="90"/>
      <c r="C20" s="88"/>
      <c r="D20" s="50" t="s">
        <v>348</v>
      </c>
      <c r="E20" s="83"/>
      <c r="F20" s="83"/>
      <c r="G20" s="73" t="s">
        <v>319</v>
      </c>
      <c r="H20" s="73" t="s">
        <v>16</v>
      </c>
      <c r="I20" s="1">
        <v>31.12</v>
      </c>
      <c r="J20" s="1">
        <v>19.649999999999999</v>
      </c>
      <c r="K20" s="1">
        <v>23.19</v>
      </c>
    </row>
    <row r="21" spans="1:16" ht="19.5" customHeight="1" x14ac:dyDescent="0.25">
      <c r="A21" s="64"/>
      <c r="B21" s="90"/>
      <c r="C21" s="88"/>
      <c r="D21" s="50" t="s">
        <v>349</v>
      </c>
      <c r="E21" s="83"/>
      <c r="F21" s="83"/>
      <c r="G21" s="74"/>
      <c r="H21" s="74"/>
      <c r="I21" s="1">
        <v>31.12</v>
      </c>
      <c r="J21" s="1">
        <v>20.3</v>
      </c>
      <c r="K21" s="19">
        <v>23.95</v>
      </c>
    </row>
    <row r="22" spans="1:16" ht="21.75" customHeight="1" x14ac:dyDescent="0.25">
      <c r="A22" s="64"/>
      <c r="B22" s="90"/>
      <c r="C22" s="88"/>
      <c r="D22" s="50" t="s">
        <v>348</v>
      </c>
      <c r="E22" s="83"/>
      <c r="F22" s="83"/>
      <c r="G22" s="73" t="s">
        <v>320</v>
      </c>
      <c r="H22" s="73" t="s">
        <v>16</v>
      </c>
      <c r="I22" s="1">
        <v>31.12</v>
      </c>
      <c r="J22" s="1">
        <v>25.47</v>
      </c>
      <c r="K22" s="19">
        <v>30.05</v>
      </c>
    </row>
    <row r="23" spans="1:16" ht="21.75" customHeight="1" x14ac:dyDescent="0.25">
      <c r="A23" s="65"/>
      <c r="B23" s="90"/>
      <c r="C23" s="88"/>
      <c r="D23" s="50" t="s">
        <v>349</v>
      </c>
      <c r="E23" s="83"/>
      <c r="F23" s="83"/>
      <c r="G23" s="74"/>
      <c r="H23" s="74"/>
      <c r="I23" s="1">
        <v>31.12</v>
      </c>
      <c r="J23" s="1">
        <v>26.31</v>
      </c>
      <c r="K23" s="19">
        <v>31.05</v>
      </c>
    </row>
    <row r="24" spans="1:16" ht="21.75" customHeight="1" x14ac:dyDescent="0.25">
      <c r="A24" s="65"/>
      <c r="B24" s="90"/>
      <c r="C24" s="88"/>
      <c r="D24" s="50" t="s">
        <v>348</v>
      </c>
      <c r="E24" s="83"/>
      <c r="F24" s="83"/>
      <c r="G24" s="73" t="s">
        <v>321</v>
      </c>
      <c r="H24" s="73" t="s">
        <v>16</v>
      </c>
      <c r="I24" s="1">
        <v>31.12</v>
      </c>
      <c r="J24" s="1">
        <v>25.26</v>
      </c>
      <c r="K24" s="19">
        <v>29.81</v>
      </c>
    </row>
    <row r="25" spans="1:16" ht="21.75" customHeight="1" x14ac:dyDescent="0.25">
      <c r="A25" s="65"/>
      <c r="B25" s="90"/>
      <c r="C25" s="88"/>
      <c r="D25" s="50" t="s">
        <v>349</v>
      </c>
      <c r="E25" s="83"/>
      <c r="F25" s="83"/>
      <c r="G25" s="74"/>
      <c r="H25" s="74"/>
      <c r="I25" s="1">
        <v>31.12</v>
      </c>
      <c r="J25" s="1">
        <v>26.09</v>
      </c>
      <c r="K25" s="19">
        <v>30.79</v>
      </c>
    </row>
    <row r="26" spans="1:16" ht="21.75" customHeight="1" x14ac:dyDescent="0.25">
      <c r="A26" s="65"/>
      <c r="B26" s="49"/>
      <c r="C26" s="55"/>
      <c r="D26" s="50" t="s">
        <v>348</v>
      </c>
      <c r="E26" s="83"/>
      <c r="F26" s="83"/>
      <c r="G26" s="73" t="s">
        <v>17</v>
      </c>
      <c r="H26" s="73" t="s">
        <v>16</v>
      </c>
      <c r="I26" s="1">
        <v>31.12</v>
      </c>
      <c r="J26" s="1">
        <v>15.31</v>
      </c>
      <c r="K26" s="19">
        <v>18.07</v>
      </c>
    </row>
    <row r="27" spans="1:16" ht="21.75" customHeight="1" x14ac:dyDescent="0.25">
      <c r="A27" s="65"/>
      <c r="B27" s="49"/>
      <c r="C27" s="55"/>
      <c r="D27" s="50" t="s">
        <v>349</v>
      </c>
      <c r="E27" s="83"/>
      <c r="F27" s="83"/>
      <c r="G27" s="74"/>
      <c r="H27" s="74"/>
      <c r="I27" s="1">
        <v>31.12</v>
      </c>
      <c r="J27" s="1">
        <v>15.82</v>
      </c>
      <c r="K27" s="19">
        <v>18.670000000000002</v>
      </c>
    </row>
    <row r="28" spans="1:16" ht="21.75" customHeight="1" x14ac:dyDescent="0.25">
      <c r="A28" s="65"/>
      <c r="B28" s="49"/>
      <c r="C28" s="55"/>
      <c r="D28" s="50" t="s">
        <v>348</v>
      </c>
      <c r="E28" s="83"/>
      <c r="F28" s="83"/>
      <c r="G28" s="73" t="s">
        <v>207</v>
      </c>
      <c r="H28" s="73" t="s">
        <v>16</v>
      </c>
      <c r="I28" s="1">
        <v>31.12</v>
      </c>
      <c r="J28" s="1">
        <v>22.6</v>
      </c>
      <c r="K28" s="19">
        <v>26.67</v>
      </c>
    </row>
    <row r="29" spans="1:16" ht="21.75" customHeight="1" x14ac:dyDescent="0.25">
      <c r="A29" s="65"/>
      <c r="B29" s="49"/>
      <c r="C29" s="55"/>
      <c r="D29" s="50" t="s">
        <v>349</v>
      </c>
      <c r="E29" s="74"/>
      <c r="F29" s="74"/>
      <c r="G29" s="74"/>
      <c r="H29" s="74"/>
      <c r="I29" s="1">
        <v>31.12</v>
      </c>
      <c r="J29" s="1">
        <v>23.35</v>
      </c>
      <c r="K29" s="19">
        <v>27.55</v>
      </c>
    </row>
    <row r="30" spans="1:16" ht="22.5" customHeight="1" x14ac:dyDescent="0.25">
      <c r="A30" s="77"/>
      <c r="B30" s="69" t="s">
        <v>331</v>
      </c>
      <c r="C30" s="71" t="s">
        <v>440</v>
      </c>
      <c r="D30" s="50" t="s">
        <v>348</v>
      </c>
      <c r="E30" s="73" t="s">
        <v>75</v>
      </c>
      <c r="F30" s="73" t="s">
        <v>12</v>
      </c>
      <c r="G30" s="73" t="s">
        <v>19</v>
      </c>
      <c r="H30" s="73" t="s">
        <v>16</v>
      </c>
      <c r="I30" s="1">
        <v>28.57</v>
      </c>
      <c r="J30" s="1">
        <v>16.14</v>
      </c>
      <c r="K30" s="19">
        <v>19.05</v>
      </c>
    </row>
    <row r="31" spans="1:16" x14ac:dyDescent="0.25">
      <c r="A31" s="79"/>
      <c r="B31" s="70"/>
      <c r="C31" s="72"/>
      <c r="D31" s="53" t="s">
        <v>349</v>
      </c>
      <c r="E31" s="74"/>
      <c r="F31" s="74"/>
      <c r="G31" s="74"/>
      <c r="H31" s="74"/>
      <c r="I31" s="1">
        <v>29.51</v>
      </c>
      <c r="J31" s="1">
        <v>16.670000000000002</v>
      </c>
      <c r="K31" s="19">
        <v>19.670000000000002</v>
      </c>
      <c r="P31" s="12">
        <f t="shared" ref="P31:P74" si="0">I31/I30*100</f>
        <v>103.29016450822542</v>
      </c>
    </row>
    <row r="32" spans="1:16" x14ac:dyDescent="0.25">
      <c r="A32" s="85" t="s">
        <v>269</v>
      </c>
      <c r="B32" s="86"/>
      <c r="C32" s="86"/>
      <c r="D32" s="86"/>
      <c r="E32" s="86"/>
      <c r="F32" s="86"/>
      <c r="G32" s="86"/>
      <c r="H32" s="86"/>
      <c r="I32" s="86"/>
      <c r="J32" s="86"/>
      <c r="K32" s="87"/>
    </row>
    <row r="33" spans="1:16" ht="72.75" customHeight="1" x14ac:dyDescent="0.25">
      <c r="A33" s="77">
        <f>A30+1</f>
        <v>1</v>
      </c>
      <c r="B33" s="69" t="s">
        <v>352</v>
      </c>
      <c r="C33" s="69" t="s">
        <v>353</v>
      </c>
      <c r="D33" s="50" t="s">
        <v>348</v>
      </c>
      <c r="E33" s="73" t="s">
        <v>205</v>
      </c>
      <c r="F33" s="73" t="s">
        <v>222</v>
      </c>
      <c r="G33" s="73" t="s">
        <v>288</v>
      </c>
      <c r="H33" s="73" t="s">
        <v>16</v>
      </c>
      <c r="I33" s="1">
        <v>31.5</v>
      </c>
      <c r="J33" s="1">
        <v>27.82</v>
      </c>
      <c r="K33" s="19">
        <v>32.83</v>
      </c>
    </row>
    <row r="34" spans="1:16" ht="68.25" customHeight="1" x14ac:dyDescent="0.25">
      <c r="A34" s="79"/>
      <c r="B34" s="70"/>
      <c r="C34" s="70"/>
      <c r="D34" s="50" t="s">
        <v>348</v>
      </c>
      <c r="E34" s="74"/>
      <c r="F34" s="74"/>
      <c r="G34" s="74"/>
      <c r="H34" s="74"/>
      <c r="I34" s="1">
        <v>32.770000000000003</v>
      </c>
      <c r="J34" s="1">
        <v>28.74</v>
      </c>
      <c r="K34" s="19">
        <v>33.909999999999997</v>
      </c>
      <c r="P34" s="12">
        <f t="shared" si="0"/>
        <v>104.03174603174602</v>
      </c>
    </row>
    <row r="35" spans="1:16" x14ac:dyDescent="0.25">
      <c r="A35" s="85" t="s">
        <v>270</v>
      </c>
      <c r="B35" s="86"/>
      <c r="C35" s="86"/>
      <c r="D35" s="86"/>
      <c r="E35" s="86"/>
      <c r="F35" s="86"/>
      <c r="G35" s="86"/>
      <c r="H35" s="86"/>
      <c r="I35" s="86"/>
      <c r="J35" s="86"/>
      <c r="K35" s="87"/>
    </row>
    <row r="36" spans="1:16" ht="22.5" customHeight="1" x14ac:dyDescent="0.25">
      <c r="A36" s="77" t="e">
        <f>#REF!+1</f>
        <v>#REF!</v>
      </c>
      <c r="B36" s="69">
        <v>43035</v>
      </c>
      <c r="C36" s="69" t="s">
        <v>284</v>
      </c>
      <c r="D36" s="50" t="s">
        <v>348</v>
      </c>
      <c r="E36" s="73" t="s">
        <v>212</v>
      </c>
      <c r="F36" s="76" t="s">
        <v>20</v>
      </c>
      <c r="G36" s="73" t="s">
        <v>22</v>
      </c>
      <c r="H36" s="76" t="s">
        <v>15</v>
      </c>
      <c r="I36" s="1">
        <v>14.8</v>
      </c>
      <c r="J36" s="1" t="s">
        <v>251</v>
      </c>
      <c r="K36" s="1" t="s">
        <v>251</v>
      </c>
    </row>
    <row r="37" spans="1:16" x14ac:dyDescent="0.25">
      <c r="A37" s="79"/>
      <c r="B37" s="70"/>
      <c r="C37" s="70"/>
      <c r="D37" s="50" t="s">
        <v>348</v>
      </c>
      <c r="E37" s="74"/>
      <c r="F37" s="76"/>
      <c r="G37" s="74"/>
      <c r="H37" s="76"/>
      <c r="I37" s="1">
        <v>15.78</v>
      </c>
      <c r="J37" s="1" t="s">
        <v>251</v>
      </c>
      <c r="K37" s="1" t="s">
        <v>251</v>
      </c>
      <c r="P37" s="12">
        <f t="shared" si="0"/>
        <v>106.62162162162161</v>
      </c>
    </row>
    <row r="38" spans="1:16" ht="22.5" customHeight="1" x14ac:dyDescent="0.25">
      <c r="A38" s="77" t="e">
        <f>#REF!+1</f>
        <v>#REF!</v>
      </c>
      <c r="B38" s="69">
        <v>43042</v>
      </c>
      <c r="C38" s="69" t="s">
        <v>265</v>
      </c>
      <c r="D38" s="50" t="s">
        <v>348</v>
      </c>
      <c r="E38" s="73" t="s">
        <v>24</v>
      </c>
      <c r="F38" s="76" t="s">
        <v>20</v>
      </c>
      <c r="G38" s="73" t="s">
        <v>21</v>
      </c>
      <c r="H38" s="76" t="s">
        <v>16</v>
      </c>
      <c r="I38" s="1">
        <v>12.14</v>
      </c>
      <c r="J38" s="1" t="s">
        <v>251</v>
      </c>
      <c r="K38" s="1" t="s">
        <v>251</v>
      </c>
    </row>
    <row r="39" spans="1:16" x14ac:dyDescent="0.25">
      <c r="A39" s="79"/>
      <c r="B39" s="70"/>
      <c r="C39" s="70"/>
      <c r="D39" s="50" t="s">
        <v>348</v>
      </c>
      <c r="E39" s="74"/>
      <c r="F39" s="76"/>
      <c r="G39" s="74"/>
      <c r="H39" s="76"/>
      <c r="I39" s="1">
        <v>12.79</v>
      </c>
      <c r="J39" s="1" t="s">
        <v>251</v>
      </c>
      <c r="K39" s="1" t="s">
        <v>251</v>
      </c>
      <c r="P39" s="12">
        <f t="shared" si="0"/>
        <v>105.35420098846787</v>
      </c>
    </row>
    <row r="40" spans="1:16" x14ac:dyDescent="0.25">
      <c r="A40" s="77" t="e">
        <f>A38+1</f>
        <v>#REF!</v>
      </c>
      <c r="B40" s="69">
        <v>43035</v>
      </c>
      <c r="C40" s="69" t="s">
        <v>368</v>
      </c>
      <c r="D40" s="50" t="s">
        <v>348</v>
      </c>
      <c r="E40" s="73" t="s">
        <v>25</v>
      </c>
      <c r="F40" s="73" t="s">
        <v>20</v>
      </c>
      <c r="G40" s="73" t="s">
        <v>26</v>
      </c>
      <c r="H40" s="76" t="s">
        <v>15</v>
      </c>
      <c r="I40" s="1">
        <v>5.34</v>
      </c>
      <c r="J40" s="1" t="s">
        <v>251</v>
      </c>
      <c r="K40" s="1" t="s">
        <v>251</v>
      </c>
    </row>
    <row r="41" spans="1:16" x14ac:dyDescent="0.25">
      <c r="A41" s="78"/>
      <c r="B41" s="90"/>
      <c r="C41" s="90"/>
      <c r="D41" s="50" t="s">
        <v>348</v>
      </c>
      <c r="E41" s="83"/>
      <c r="F41" s="83"/>
      <c r="G41" s="83"/>
      <c r="H41" s="76"/>
      <c r="I41" s="1">
        <v>5.68</v>
      </c>
      <c r="J41" s="1" t="s">
        <v>251</v>
      </c>
      <c r="K41" s="1" t="s">
        <v>251</v>
      </c>
      <c r="P41" s="12">
        <f t="shared" si="0"/>
        <v>106.36704119850187</v>
      </c>
    </row>
    <row r="42" spans="1:16" x14ac:dyDescent="0.25">
      <c r="A42" s="78"/>
      <c r="B42" s="90"/>
      <c r="C42" s="90"/>
      <c r="D42" s="50" t="s">
        <v>348</v>
      </c>
      <c r="E42" s="83"/>
      <c r="F42" s="83"/>
      <c r="G42" s="83"/>
      <c r="H42" s="73" t="s">
        <v>14</v>
      </c>
      <c r="I42" s="1">
        <v>5.21</v>
      </c>
      <c r="J42" s="1" t="s">
        <v>251</v>
      </c>
      <c r="K42" s="1" t="s">
        <v>251</v>
      </c>
    </row>
    <row r="43" spans="1:16" x14ac:dyDescent="0.25">
      <c r="A43" s="79"/>
      <c r="B43" s="70"/>
      <c r="C43" s="70"/>
      <c r="D43" s="50" t="s">
        <v>348</v>
      </c>
      <c r="E43" s="74"/>
      <c r="F43" s="74"/>
      <c r="G43" s="74"/>
      <c r="H43" s="74"/>
      <c r="I43" s="1">
        <v>5.46</v>
      </c>
      <c r="J43" s="1" t="s">
        <v>251</v>
      </c>
      <c r="K43" s="1" t="s">
        <v>251</v>
      </c>
      <c r="P43" s="12">
        <f t="shared" si="0"/>
        <v>104.79846449136276</v>
      </c>
    </row>
    <row r="44" spans="1:16" x14ac:dyDescent="0.25">
      <c r="A44" s="122" t="e">
        <f>A40+1</f>
        <v>#REF!</v>
      </c>
      <c r="B44" s="93" t="s">
        <v>358</v>
      </c>
      <c r="C44" s="93" t="s">
        <v>361</v>
      </c>
      <c r="D44" s="50" t="s">
        <v>348</v>
      </c>
      <c r="E44" s="76" t="s">
        <v>359</v>
      </c>
      <c r="F44" s="76" t="s">
        <v>20</v>
      </c>
      <c r="G44" s="91" t="s">
        <v>26</v>
      </c>
      <c r="H44" s="73" t="s">
        <v>16</v>
      </c>
      <c r="I44" s="1">
        <v>54.3</v>
      </c>
      <c r="J44" s="1">
        <v>17.850000000000001</v>
      </c>
      <c r="K44" s="19">
        <v>21.06</v>
      </c>
    </row>
    <row r="45" spans="1:16" x14ac:dyDescent="0.25">
      <c r="A45" s="123"/>
      <c r="B45" s="93"/>
      <c r="C45" s="93"/>
      <c r="D45" s="53" t="s">
        <v>349</v>
      </c>
      <c r="E45" s="76"/>
      <c r="F45" s="76"/>
      <c r="G45" s="92"/>
      <c r="H45" s="74"/>
      <c r="I45" s="1">
        <v>54.3</v>
      </c>
      <c r="J45" s="1">
        <v>18.440000000000001</v>
      </c>
      <c r="K45" s="19">
        <v>21.76</v>
      </c>
      <c r="P45" s="12">
        <f t="shared" si="0"/>
        <v>100</v>
      </c>
    </row>
    <row r="46" spans="1:16" ht="27" customHeight="1" x14ac:dyDescent="0.25">
      <c r="A46" s="123"/>
      <c r="B46" s="93"/>
      <c r="C46" s="93"/>
      <c r="D46" s="50" t="s">
        <v>348</v>
      </c>
      <c r="E46" s="76"/>
      <c r="F46" s="76"/>
      <c r="G46" s="91" t="s">
        <v>22</v>
      </c>
      <c r="H46" s="73" t="s">
        <v>16</v>
      </c>
      <c r="I46" s="1">
        <v>54.3</v>
      </c>
      <c r="J46" s="1">
        <v>19.07</v>
      </c>
      <c r="K46" s="19">
        <v>22.5</v>
      </c>
    </row>
    <row r="47" spans="1:16" ht="24.75" customHeight="1" x14ac:dyDescent="0.25">
      <c r="A47" s="123"/>
      <c r="B47" s="93"/>
      <c r="C47" s="93"/>
      <c r="D47" s="53" t="s">
        <v>349</v>
      </c>
      <c r="E47" s="76"/>
      <c r="F47" s="76"/>
      <c r="G47" s="92"/>
      <c r="H47" s="74"/>
      <c r="I47" s="1">
        <v>54.3</v>
      </c>
      <c r="J47" s="1">
        <v>19.7</v>
      </c>
      <c r="K47" s="1">
        <v>23.25</v>
      </c>
      <c r="P47" s="12">
        <f t="shared" si="0"/>
        <v>100</v>
      </c>
    </row>
    <row r="48" spans="1:16" ht="26.25" customHeight="1" x14ac:dyDescent="0.25">
      <c r="A48" s="123"/>
      <c r="B48" s="93"/>
      <c r="C48" s="93"/>
      <c r="D48" s="50" t="s">
        <v>348</v>
      </c>
      <c r="E48" s="76"/>
      <c r="F48" s="76"/>
      <c r="G48" s="91" t="s">
        <v>256</v>
      </c>
      <c r="H48" s="73" t="s">
        <v>16</v>
      </c>
      <c r="I48" s="1">
        <v>54.3</v>
      </c>
      <c r="J48" s="1">
        <v>19.739999999999998</v>
      </c>
      <c r="K48" s="1">
        <v>23.29</v>
      </c>
    </row>
    <row r="49" spans="1:16" x14ac:dyDescent="0.25">
      <c r="A49" s="123"/>
      <c r="B49" s="93"/>
      <c r="C49" s="93"/>
      <c r="D49" s="53" t="s">
        <v>349</v>
      </c>
      <c r="E49" s="76"/>
      <c r="F49" s="76"/>
      <c r="G49" s="92"/>
      <c r="H49" s="74"/>
      <c r="I49" s="1">
        <v>54.3</v>
      </c>
      <c r="J49" s="1">
        <v>20.39</v>
      </c>
      <c r="K49" s="1">
        <v>24.06</v>
      </c>
      <c r="P49" s="12">
        <f t="shared" si="0"/>
        <v>100</v>
      </c>
    </row>
    <row r="50" spans="1:16" x14ac:dyDescent="0.25">
      <c r="A50" s="123"/>
      <c r="B50" s="93"/>
      <c r="C50" s="93"/>
      <c r="D50" s="50" t="s">
        <v>348</v>
      </c>
      <c r="E50" s="76"/>
      <c r="F50" s="76"/>
      <c r="G50" s="91" t="s">
        <v>257</v>
      </c>
      <c r="H50" s="73" t="s">
        <v>16</v>
      </c>
      <c r="I50" s="1">
        <v>54.3</v>
      </c>
      <c r="J50" s="1">
        <v>31.53</v>
      </c>
      <c r="K50" s="1">
        <v>37.200000000000003</v>
      </c>
    </row>
    <row r="51" spans="1:16" x14ac:dyDescent="0.25">
      <c r="A51" s="123"/>
      <c r="B51" s="93"/>
      <c r="C51" s="93"/>
      <c r="D51" s="53" t="s">
        <v>349</v>
      </c>
      <c r="E51" s="76"/>
      <c r="F51" s="76"/>
      <c r="G51" s="92"/>
      <c r="H51" s="74"/>
      <c r="I51" s="1">
        <v>54.3</v>
      </c>
      <c r="J51" s="1">
        <v>32.57</v>
      </c>
      <c r="K51" s="1">
        <v>38.43</v>
      </c>
      <c r="P51" s="12">
        <f t="shared" si="0"/>
        <v>100</v>
      </c>
    </row>
    <row r="52" spans="1:16" x14ac:dyDescent="0.25">
      <c r="A52" s="123"/>
      <c r="B52" s="93"/>
      <c r="C52" s="93"/>
      <c r="D52" s="50" t="s">
        <v>348</v>
      </c>
      <c r="E52" s="76"/>
      <c r="F52" s="76"/>
      <c r="G52" s="91" t="s">
        <v>258</v>
      </c>
      <c r="H52" s="73" t="s">
        <v>16</v>
      </c>
      <c r="I52" s="1">
        <v>54.3</v>
      </c>
      <c r="J52" s="1">
        <v>31.53</v>
      </c>
      <c r="K52" s="1">
        <v>37.200000000000003</v>
      </c>
    </row>
    <row r="53" spans="1:16" x14ac:dyDescent="0.25">
      <c r="A53" s="123"/>
      <c r="B53" s="93"/>
      <c r="C53" s="93"/>
      <c r="D53" s="53" t="s">
        <v>349</v>
      </c>
      <c r="E53" s="76"/>
      <c r="F53" s="76"/>
      <c r="G53" s="92"/>
      <c r="H53" s="74"/>
      <c r="I53" s="1">
        <v>54.3</v>
      </c>
      <c r="J53" s="1">
        <v>32.57</v>
      </c>
      <c r="K53" s="1">
        <v>38.43</v>
      </c>
      <c r="P53" s="12">
        <f t="shared" si="0"/>
        <v>100</v>
      </c>
    </row>
    <row r="54" spans="1:16" ht="21" customHeight="1" x14ac:dyDescent="0.25">
      <c r="A54" s="123"/>
      <c r="B54" s="93"/>
      <c r="C54" s="93"/>
      <c r="D54" s="50" t="s">
        <v>348</v>
      </c>
      <c r="E54" s="76"/>
      <c r="F54" s="76"/>
      <c r="G54" s="91" t="s">
        <v>259</v>
      </c>
      <c r="H54" s="73" t="s">
        <v>16</v>
      </c>
      <c r="I54" s="1">
        <v>54.3</v>
      </c>
      <c r="J54" s="1">
        <v>17.72</v>
      </c>
      <c r="K54" s="1">
        <v>20.92</v>
      </c>
    </row>
    <row r="55" spans="1:16" x14ac:dyDescent="0.25">
      <c r="A55" s="123"/>
      <c r="B55" s="93"/>
      <c r="C55" s="93"/>
      <c r="D55" s="53" t="s">
        <v>349</v>
      </c>
      <c r="E55" s="76"/>
      <c r="F55" s="76"/>
      <c r="G55" s="92"/>
      <c r="H55" s="74"/>
      <c r="I55" s="1">
        <v>54.3</v>
      </c>
      <c r="J55" s="1">
        <v>18.309999999999999</v>
      </c>
      <c r="K55" s="1">
        <v>21.61</v>
      </c>
      <c r="P55" s="12">
        <f t="shared" si="0"/>
        <v>100</v>
      </c>
    </row>
    <row r="56" spans="1:16" x14ac:dyDescent="0.25">
      <c r="A56" s="123"/>
      <c r="B56" s="93"/>
      <c r="C56" s="93"/>
      <c r="D56" s="50" t="s">
        <v>348</v>
      </c>
      <c r="E56" s="76"/>
      <c r="F56" s="76"/>
      <c r="G56" s="91" t="s">
        <v>289</v>
      </c>
      <c r="H56" s="73" t="s">
        <v>16</v>
      </c>
      <c r="I56" s="1">
        <v>54.3</v>
      </c>
      <c r="J56" s="1">
        <v>35.04</v>
      </c>
      <c r="K56" s="19">
        <v>41.35</v>
      </c>
    </row>
    <row r="57" spans="1:16" x14ac:dyDescent="0.25">
      <c r="A57" s="123"/>
      <c r="B57" s="93"/>
      <c r="C57" s="93"/>
      <c r="D57" s="53" t="s">
        <v>349</v>
      </c>
      <c r="E57" s="76"/>
      <c r="F57" s="76"/>
      <c r="G57" s="92"/>
      <c r="H57" s="74"/>
      <c r="I57" s="1">
        <v>54.3</v>
      </c>
      <c r="J57" s="1">
        <v>36.200000000000003</v>
      </c>
      <c r="K57" s="19">
        <v>42.72</v>
      </c>
      <c r="P57" s="12">
        <f t="shared" si="0"/>
        <v>100</v>
      </c>
    </row>
    <row r="58" spans="1:16" x14ac:dyDescent="0.25">
      <c r="A58" s="123"/>
      <c r="B58" s="93"/>
      <c r="C58" s="93"/>
      <c r="D58" s="50" t="s">
        <v>348</v>
      </c>
      <c r="E58" s="76"/>
      <c r="F58" s="76"/>
      <c r="G58" s="91" t="s">
        <v>235</v>
      </c>
      <c r="H58" s="73" t="s">
        <v>16</v>
      </c>
      <c r="I58" s="1">
        <v>54.3</v>
      </c>
      <c r="J58" s="1">
        <v>31.53</v>
      </c>
      <c r="K58" s="19">
        <v>37.200000000000003</v>
      </c>
    </row>
    <row r="59" spans="1:16" x14ac:dyDescent="0.25">
      <c r="A59" s="124"/>
      <c r="B59" s="93"/>
      <c r="C59" s="93"/>
      <c r="D59" s="53" t="s">
        <v>349</v>
      </c>
      <c r="E59" s="76"/>
      <c r="F59" s="76"/>
      <c r="G59" s="92"/>
      <c r="H59" s="74"/>
      <c r="I59" s="1">
        <v>54.3</v>
      </c>
      <c r="J59" s="1">
        <v>32.57</v>
      </c>
      <c r="K59" s="19">
        <v>38.43</v>
      </c>
      <c r="P59" s="12">
        <f t="shared" si="0"/>
        <v>100</v>
      </c>
    </row>
    <row r="60" spans="1:16" x14ac:dyDescent="0.25">
      <c r="A60" s="67"/>
      <c r="B60" s="93"/>
      <c r="C60" s="93"/>
      <c r="D60" s="50" t="s">
        <v>348</v>
      </c>
      <c r="E60" s="76"/>
      <c r="F60" s="76"/>
      <c r="G60" s="73" t="s">
        <v>360</v>
      </c>
      <c r="H60" s="73" t="s">
        <v>16</v>
      </c>
      <c r="I60" s="1">
        <v>54.3</v>
      </c>
      <c r="J60" s="1">
        <v>20.77</v>
      </c>
      <c r="K60" s="19">
        <v>24.51</v>
      </c>
    </row>
    <row r="61" spans="1:16" x14ac:dyDescent="0.25">
      <c r="A61" s="67"/>
      <c r="B61" s="93"/>
      <c r="C61" s="93"/>
      <c r="D61" s="53" t="s">
        <v>349</v>
      </c>
      <c r="E61" s="76"/>
      <c r="F61" s="76"/>
      <c r="G61" s="74"/>
      <c r="H61" s="74"/>
      <c r="I61" s="1">
        <v>54.3</v>
      </c>
      <c r="J61" s="1">
        <v>21.46</v>
      </c>
      <c r="K61" s="19">
        <v>25.32</v>
      </c>
    </row>
    <row r="62" spans="1:16" x14ac:dyDescent="0.25">
      <c r="A62" s="67"/>
      <c r="B62" s="93"/>
      <c r="C62" s="93"/>
      <c r="D62" s="50" t="s">
        <v>348</v>
      </c>
      <c r="E62" s="76"/>
      <c r="F62" s="76"/>
      <c r="G62" s="73" t="s">
        <v>21</v>
      </c>
      <c r="H62" s="73" t="s">
        <v>16</v>
      </c>
      <c r="I62" s="1">
        <v>54.3</v>
      </c>
      <c r="J62" s="1">
        <v>23.69</v>
      </c>
      <c r="K62" s="19">
        <v>27.95</v>
      </c>
    </row>
    <row r="63" spans="1:16" x14ac:dyDescent="0.25">
      <c r="A63" s="67"/>
      <c r="B63" s="93"/>
      <c r="C63" s="93"/>
      <c r="D63" s="53" t="s">
        <v>349</v>
      </c>
      <c r="E63" s="76"/>
      <c r="F63" s="76"/>
      <c r="G63" s="74"/>
      <c r="H63" s="74"/>
      <c r="I63" s="1">
        <v>54.3</v>
      </c>
      <c r="J63" s="1">
        <v>24.47</v>
      </c>
      <c r="K63" s="19">
        <v>28.87</v>
      </c>
    </row>
    <row r="64" spans="1:16" x14ac:dyDescent="0.25">
      <c r="A64" s="67"/>
      <c r="B64" s="93"/>
      <c r="C64" s="93"/>
      <c r="D64" s="50" t="s">
        <v>348</v>
      </c>
      <c r="E64" s="76"/>
      <c r="F64" s="76"/>
      <c r="G64" s="73" t="s">
        <v>23</v>
      </c>
      <c r="H64" s="73" t="s">
        <v>16</v>
      </c>
      <c r="I64" s="1">
        <v>54.3</v>
      </c>
      <c r="J64" s="1">
        <v>26.06</v>
      </c>
      <c r="K64" s="19">
        <v>30.75</v>
      </c>
    </row>
    <row r="65" spans="1:16" x14ac:dyDescent="0.25">
      <c r="A65" s="67"/>
      <c r="B65" s="93"/>
      <c r="C65" s="93"/>
      <c r="D65" s="53" t="s">
        <v>349</v>
      </c>
      <c r="E65" s="76"/>
      <c r="F65" s="76"/>
      <c r="G65" s="74"/>
      <c r="H65" s="74"/>
      <c r="I65" s="1">
        <v>54.3</v>
      </c>
      <c r="J65" s="1">
        <v>26.92</v>
      </c>
      <c r="K65" s="19">
        <v>31.77</v>
      </c>
    </row>
    <row r="66" spans="1:16" ht="15" customHeight="1" x14ac:dyDescent="0.25">
      <c r="A66" s="85" t="s">
        <v>250</v>
      </c>
      <c r="B66" s="86"/>
      <c r="C66" s="86"/>
      <c r="D66" s="86"/>
      <c r="E66" s="86"/>
      <c r="F66" s="86"/>
      <c r="G66" s="86"/>
      <c r="H66" s="86"/>
      <c r="I66" s="86"/>
      <c r="J66" s="86"/>
      <c r="K66" s="87"/>
    </row>
    <row r="67" spans="1:16" x14ac:dyDescent="0.25">
      <c r="A67" s="77" t="e">
        <f>A44+1</f>
        <v>#REF!</v>
      </c>
      <c r="B67" s="69">
        <v>43035</v>
      </c>
      <c r="C67" s="69" t="s">
        <v>427</v>
      </c>
      <c r="D67" s="50" t="s">
        <v>348</v>
      </c>
      <c r="E67" s="73" t="s">
        <v>27</v>
      </c>
      <c r="F67" s="73" t="s">
        <v>28</v>
      </c>
      <c r="G67" s="73" t="s">
        <v>29</v>
      </c>
      <c r="H67" s="73" t="s">
        <v>59</v>
      </c>
      <c r="I67" s="1">
        <v>20.58</v>
      </c>
      <c r="J67" s="1" t="s">
        <v>251</v>
      </c>
      <c r="K67" s="19" t="s">
        <v>251</v>
      </c>
    </row>
    <row r="68" spans="1:16" x14ac:dyDescent="0.25">
      <c r="A68" s="79"/>
      <c r="B68" s="70"/>
      <c r="C68" s="70"/>
      <c r="D68" s="53" t="s">
        <v>349</v>
      </c>
      <c r="E68" s="74"/>
      <c r="F68" s="74"/>
      <c r="G68" s="74"/>
      <c r="H68" s="74"/>
      <c r="I68" s="1">
        <v>20.58</v>
      </c>
      <c r="J68" s="1" t="s">
        <v>251</v>
      </c>
      <c r="K68" s="19" t="s">
        <v>251</v>
      </c>
      <c r="P68" s="12">
        <f t="shared" si="0"/>
        <v>100</v>
      </c>
    </row>
    <row r="69" spans="1:16" x14ac:dyDescent="0.25">
      <c r="A69" s="77" t="e">
        <f>A67+1</f>
        <v>#REF!</v>
      </c>
      <c r="B69" s="69" t="s">
        <v>331</v>
      </c>
      <c r="C69" s="69" t="s">
        <v>428</v>
      </c>
      <c r="D69" s="50" t="s">
        <v>348</v>
      </c>
      <c r="E69" s="73" t="s">
        <v>304</v>
      </c>
      <c r="F69" s="73" t="s">
        <v>28</v>
      </c>
      <c r="G69" s="73" t="s">
        <v>274</v>
      </c>
      <c r="H69" s="73" t="s">
        <v>16</v>
      </c>
      <c r="I69" s="1">
        <v>67.12</v>
      </c>
      <c r="J69" s="1">
        <v>38.18</v>
      </c>
      <c r="K69" s="19" t="s">
        <v>251</v>
      </c>
    </row>
    <row r="70" spans="1:16" x14ac:dyDescent="0.25">
      <c r="A70" s="79"/>
      <c r="B70" s="70"/>
      <c r="C70" s="70"/>
      <c r="D70" s="53" t="s">
        <v>349</v>
      </c>
      <c r="E70" s="74"/>
      <c r="F70" s="74"/>
      <c r="G70" s="74"/>
      <c r="H70" s="74"/>
      <c r="I70" s="1">
        <v>69.34</v>
      </c>
      <c r="J70" s="1">
        <v>39.44</v>
      </c>
      <c r="K70" s="19" t="s">
        <v>251</v>
      </c>
      <c r="P70" s="12">
        <f t="shared" si="0"/>
        <v>103.30750893921335</v>
      </c>
    </row>
    <row r="71" spans="1:16" ht="26.25" customHeight="1" x14ac:dyDescent="0.25">
      <c r="A71" s="77" t="e">
        <f>A69+1</f>
        <v>#REF!</v>
      </c>
      <c r="B71" s="69" t="s">
        <v>341</v>
      </c>
      <c r="C71" s="71" t="s">
        <v>429</v>
      </c>
      <c r="D71" s="50" t="s">
        <v>348</v>
      </c>
      <c r="E71" s="73" t="s">
        <v>30</v>
      </c>
      <c r="F71" s="73" t="s">
        <v>28</v>
      </c>
      <c r="G71" s="73" t="s">
        <v>31</v>
      </c>
      <c r="H71" s="73" t="s">
        <v>16</v>
      </c>
      <c r="I71" s="1">
        <v>58.71</v>
      </c>
      <c r="J71" s="1">
        <v>49.65</v>
      </c>
      <c r="K71" s="19" t="s">
        <v>251</v>
      </c>
    </row>
    <row r="72" spans="1:16" ht="26.25" customHeight="1" x14ac:dyDescent="0.25">
      <c r="A72" s="79"/>
      <c r="B72" s="70"/>
      <c r="C72" s="72"/>
      <c r="D72" s="53" t="s">
        <v>349</v>
      </c>
      <c r="E72" s="74"/>
      <c r="F72" s="74"/>
      <c r="G72" s="74"/>
      <c r="H72" s="74"/>
      <c r="I72" s="1">
        <v>62.79</v>
      </c>
      <c r="J72" s="1">
        <v>51.29</v>
      </c>
      <c r="K72" s="19" t="s">
        <v>251</v>
      </c>
      <c r="P72" s="12">
        <f t="shared" si="0"/>
        <v>106.94941236586612</v>
      </c>
    </row>
    <row r="73" spans="1:16" ht="26.25" customHeight="1" x14ac:dyDescent="0.25">
      <c r="A73" s="77" t="e">
        <f>A71+1</f>
        <v>#REF!</v>
      </c>
      <c r="B73" s="69" t="s">
        <v>331</v>
      </c>
      <c r="C73" s="71" t="s">
        <v>430</v>
      </c>
      <c r="D73" s="50" t="s">
        <v>348</v>
      </c>
      <c r="E73" s="73" t="s">
        <v>231</v>
      </c>
      <c r="F73" s="73" t="s">
        <v>28</v>
      </c>
      <c r="G73" s="73" t="s">
        <v>32</v>
      </c>
      <c r="H73" s="73" t="s">
        <v>16</v>
      </c>
      <c r="I73" s="1">
        <v>38.229999999999997</v>
      </c>
      <c r="J73" s="1">
        <v>35.630000000000003</v>
      </c>
      <c r="K73" s="19">
        <v>42.04</v>
      </c>
    </row>
    <row r="74" spans="1:16" x14ac:dyDescent="0.25">
      <c r="A74" s="79"/>
      <c r="B74" s="70"/>
      <c r="C74" s="72"/>
      <c r="D74" s="53" t="s">
        <v>349</v>
      </c>
      <c r="E74" s="74"/>
      <c r="F74" s="74"/>
      <c r="G74" s="74"/>
      <c r="H74" s="74"/>
      <c r="I74" s="1">
        <v>39.56</v>
      </c>
      <c r="J74" s="1">
        <v>36.81</v>
      </c>
      <c r="K74" s="19">
        <v>43.44</v>
      </c>
      <c r="P74" s="12">
        <f t="shared" si="0"/>
        <v>103.47894323829453</v>
      </c>
    </row>
    <row r="75" spans="1:16" ht="24" customHeight="1" x14ac:dyDescent="0.25">
      <c r="A75" s="77" t="e">
        <f>A73+1</f>
        <v>#REF!</v>
      </c>
      <c r="B75" s="69" t="s">
        <v>329</v>
      </c>
      <c r="C75" s="71" t="s">
        <v>431</v>
      </c>
      <c r="D75" s="50" t="s">
        <v>348</v>
      </c>
      <c r="E75" s="73" t="s">
        <v>33</v>
      </c>
      <c r="F75" s="73" t="s">
        <v>28</v>
      </c>
      <c r="G75" s="73" t="s">
        <v>34</v>
      </c>
      <c r="H75" s="73" t="s">
        <v>16</v>
      </c>
      <c r="I75" s="1">
        <v>35.29</v>
      </c>
      <c r="J75" s="1">
        <v>35.29</v>
      </c>
      <c r="K75" s="1">
        <v>41.64</v>
      </c>
    </row>
    <row r="76" spans="1:16" x14ac:dyDescent="0.25">
      <c r="A76" s="79"/>
      <c r="B76" s="70"/>
      <c r="C76" s="72"/>
      <c r="D76" s="53" t="s">
        <v>349</v>
      </c>
      <c r="E76" s="74"/>
      <c r="F76" s="74"/>
      <c r="G76" s="74"/>
      <c r="H76" s="74"/>
      <c r="I76" s="1">
        <v>36.159999999999997</v>
      </c>
      <c r="J76" s="1">
        <v>36.159999999999997</v>
      </c>
      <c r="K76" s="1">
        <v>42.67</v>
      </c>
      <c r="P76" s="12">
        <f t="shared" ref="P76:P140" si="1">I76/I75*100</f>
        <v>102.46528761688862</v>
      </c>
    </row>
    <row r="77" spans="1:16" ht="22.5" customHeight="1" x14ac:dyDescent="0.25">
      <c r="A77" s="77" t="e">
        <f>A75+1</f>
        <v>#REF!</v>
      </c>
      <c r="B77" s="69">
        <v>43088</v>
      </c>
      <c r="C77" s="71" t="s">
        <v>444</v>
      </c>
      <c r="D77" s="50" t="s">
        <v>348</v>
      </c>
      <c r="E77" s="73" t="s">
        <v>35</v>
      </c>
      <c r="F77" s="73" t="s">
        <v>28</v>
      </c>
      <c r="G77" s="73" t="s">
        <v>36</v>
      </c>
      <c r="H77" s="73" t="s">
        <v>16</v>
      </c>
      <c r="I77" s="1">
        <v>61.13</v>
      </c>
      <c r="J77" s="1">
        <v>39.89</v>
      </c>
      <c r="K77" s="19">
        <v>47.07</v>
      </c>
    </row>
    <row r="78" spans="1:16" x14ac:dyDescent="0.25">
      <c r="A78" s="79"/>
      <c r="B78" s="70"/>
      <c r="C78" s="72"/>
      <c r="D78" s="53" t="s">
        <v>349</v>
      </c>
      <c r="E78" s="74"/>
      <c r="F78" s="74"/>
      <c r="G78" s="74"/>
      <c r="H78" s="74"/>
      <c r="I78" s="1">
        <v>108.17</v>
      </c>
      <c r="J78" s="1">
        <v>41.21</v>
      </c>
      <c r="K78" s="19">
        <v>48.63</v>
      </c>
      <c r="P78" s="12">
        <f t="shared" si="1"/>
        <v>176.95076067397349</v>
      </c>
    </row>
    <row r="79" spans="1:16" ht="22.5" customHeight="1" x14ac:dyDescent="0.25">
      <c r="A79" s="77" t="e">
        <f>#REF!+1</f>
        <v>#REF!</v>
      </c>
      <c r="B79" s="69">
        <v>43088</v>
      </c>
      <c r="C79" s="71" t="s">
        <v>442</v>
      </c>
      <c r="D79" s="50" t="s">
        <v>348</v>
      </c>
      <c r="E79" s="73" t="s">
        <v>443</v>
      </c>
      <c r="F79" s="73" t="s">
        <v>28</v>
      </c>
      <c r="G79" s="73" t="s">
        <v>37</v>
      </c>
      <c r="H79" s="73" t="s">
        <v>16</v>
      </c>
      <c r="I79" s="1">
        <v>81.819999999999993</v>
      </c>
      <c r="J79" s="1">
        <v>37.74</v>
      </c>
      <c r="K79" s="19" t="s">
        <v>255</v>
      </c>
    </row>
    <row r="80" spans="1:16" x14ac:dyDescent="0.25">
      <c r="A80" s="79"/>
      <c r="B80" s="70"/>
      <c r="C80" s="72"/>
      <c r="D80" s="53" t="s">
        <v>349</v>
      </c>
      <c r="E80" s="74"/>
      <c r="F80" s="74"/>
      <c r="G80" s="74"/>
      <c r="H80" s="74"/>
      <c r="I80" s="1">
        <v>81.819999999999993</v>
      </c>
      <c r="J80" s="1">
        <v>38.99</v>
      </c>
      <c r="K80" s="19" t="s">
        <v>255</v>
      </c>
      <c r="P80" s="12">
        <f t="shared" si="1"/>
        <v>100</v>
      </c>
    </row>
    <row r="81" spans="1:16" x14ac:dyDescent="0.25">
      <c r="A81" s="77" t="e">
        <f>A79+1</f>
        <v>#REF!</v>
      </c>
      <c r="B81" s="69">
        <v>43088</v>
      </c>
      <c r="C81" s="71" t="s">
        <v>454</v>
      </c>
      <c r="D81" s="50" t="s">
        <v>348</v>
      </c>
      <c r="E81" s="73" t="s">
        <v>455</v>
      </c>
      <c r="F81" s="73" t="s">
        <v>28</v>
      </c>
      <c r="G81" s="73" t="s">
        <v>38</v>
      </c>
      <c r="H81" s="73" t="s">
        <v>16</v>
      </c>
      <c r="I81" s="1">
        <v>70.11</v>
      </c>
      <c r="J81" s="1">
        <v>52.19</v>
      </c>
      <c r="K81" s="19">
        <v>61.58</v>
      </c>
    </row>
    <row r="82" spans="1:16" x14ac:dyDescent="0.25">
      <c r="A82" s="79"/>
      <c r="B82" s="70"/>
      <c r="C82" s="72"/>
      <c r="D82" s="53" t="s">
        <v>349</v>
      </c>
      <c r="E82" s="74"/>
      <c r="F82" s="74"/>
      <c r="G82" s="74"/>
      <c r="H82" s="74"/>
      <c r="I82" s="1">
        <v>70.11</v>
      </c>
      <c r="J82" s="1">
        <v>53.91</v>
      </c>
      <c r="K82" s="19">
        <v>63.61</v>
      </c>
      <c r="P82" s="12">
        <f t="shared" si="1"/>
        <v>100</v>
      </c>
    </row>
    <row r="83" spans="1:16" x14ac:dyDescent="0.25">
      <c r="A83" s="77" t="e">
        <f>A81+1</f>
        <v>#REF!</v>
      </c>
      <c r="B83" s="69">
        <v>43088</v>
      </c>
      <c r="C83" s="71" t="s">
        <v>456</v>
      </c>
      <c r="D83" s="50" t="s">
        <v>348</v>
      </c>
      <c r="E83" s="73" t="s">
        <v>39</v>
      </c>
      <c r="F83" s="73" t="s">
        <v>28</v>
      </c>
      <c r="G83" s="73" t="s">
        <v>38</v>
      </c>
      <c r="H83" s="73" t="s">
        <v>16</v>
      </c>
      <c r="I83" s="1">
        <v>52.19</v>
      </c>
      <c r="J83" s="1">
        <v>52.19</v>
      </c>
      <c r="K83" s="19">
        <v>61.58</v>
      </c>
    </row>
    <row r="84" spans="1:16" x14ac:dyDescent="0.25">
      <c r="A84" s="79"/>
      <c r="B84" s="70"/>
      <c r="C84" s="72"/>
      <c r="D84" s="53" t="s">
        <v>349</v>
      </c>
      <c r="E84" s="74"/>
      <c r="F84" s="74"/>
      <c r="G84" s="74"/>
      <c r="H84" s="74"/>
      <c r="I84" s="1">
        <v>70.98</v>
      </c>
      <c r="J84" s="1">
        <v>53.91</v>
      </c>
      <c r="K84" s="19">
        <v>63.61</v>
      </c>
      <c r="P84" s="12">
        <f t="shared" ref="P84" si="2">I84/I83*100</f>
        <v>136.00306572140258</v>
      </c>
    </row>
    <row r="85" spans="1:16" ht="22.5" customHeight="1" x14ac:dyDescent="0.25">
      <c r="A85" s="77" t="e">
        <f>A81+1</f>
        <v>#REF!</v>
      </c>
      <c r="B85" s="69">
        <v>43088</v>
      </c>
      <c r="C85" s="71" t="s">
        <v>445</v>
      </c>
      <c r="D85" s="50" t="s">
        <v>348</v>
      </c>
      <c r="E85" s="73" t="s">
        <v>40</v>
      </c>
      <c r="F85" s="73" t="s">
        <v>28</v>
      </c>
      <c r="G85" s="73" t="s">
        <v>298</v>
      </c>
      <c r="H85" s="73" t="s">
        <v>16</v>
      </c>
      <c r="I85" s="1">
        <v>41.43</v>
      </c>
      <c r="J85" s="1">
        <v>41.43</v>
      </c>
      <c r="K85" s="19">
        <v>48.89</v>
      </c>
    </row>
    <row r="86" spans="1:16" x14ac:dyDescent="0.25">
      <c r="A86" s="78"/>
      <c r="B86" s="90"/>
      <c r="C86" s="88"/>
      <c r="D86" s="53" t="s">
        <v>349</v>
      </c>
      <c r="E86" s="83"/>
      <c r="F86" s="83"/>
      <c r="G86" s="83"/>
      <c r="H86" s="74"/>
      <c r="I86" s="1">
        <v>85.24</v>
      </c>
      <c r="J86" s="1">
        <v>42.8</v>
      </c>
      <c r="K86" s="19">
        <v>50.5</v>
      </c>
      <c r="P86" s="12" t="e">
        <f>I85/#REF!*100</f>
        <v>#REF!</v>
      </c>
    </row>
    <row r="87" spans="1:16" x14ac:dyDescent="0.25">
      <c r="A87" s="78"/>
      <c r="B87" s="90" t="s">
        <v>254</v>
      </c>
      <c r="C87" s="88" t="s">
        <v>294</v>
      </c>
      <c r="D87" s="50" t="s">
        <v>348</v>
      </c>
      <c r="E87" s="83"/>
      <c r="F87" s="83"/>
      <c r="G87" s="83"/>
      <c r="H87" s="73" t="s">
        <v>15</v>
      </c>
      <c r="I87" s="1">
        <v>8.27</v>
      </c>
      <c r="J87" s="1" t="s">
        <v>255</v>
      </c>
      <c r="K87" s="1" t="s">
        <v>255</v>
      </c>
    </row>
    <row r="88" spans="1:16" x14ac:dyDescent="0.25">
      <c r="A88" s="79"/>
      <c r="B88" s="70"/>
      <c r="C88" s="72"/>
      <c r="D88" s="53" t="s">
        <v>349</v>
      </c>
      <c r="E88" s="74"/>
      <c r="F88" s="74"/>
      <c r="G88" s="74"/>
      <c r="H88" s="74"/>
      <c r="I88" s="1">
        <v>18.73</v>
      </c>
      <c r="J88" s="1"/>
      <c r="K88" s="1"/>
      <c r="P88" s="12" t="e">
        <f>I87/#REF!*100</f>
        <v>#REF!</v>
      </c>
    </row>
    <row r="89" spans="1:16" x14ac:dyDescent="0.25">
      <c r="A89" s="77" t="e">
        <f>A85+1</f>
        <v>#REF!</v>
      </c>
      <c r="B89" s="69" t="s">
        <v>375</v>
      </c>
      <c r="C89" s="71" t="s">
        <v>451</v>
      </c>
      <c r="D89" s="50" t="s">
        <v>348</v>
      </c>
      <c r="E89" s="73" t="s">
        <v>50</v>
      </c>
      <c r="F89" s="73" t="s">
        <v>28</v>
      </c>
      <c r="G89" s="73" t="s">
        <v>47</v>
      </c>
      <c r="H89" s="73" t="s">
        <v>16</v>
      </c>
      <c r="I89" s="1">
        <v>61.02</v>
      </c>
      <c r="J89" s="1">
        <v>42.07</v>
      </c>
      <c r="K89" s="19">
        <v>49.64</v>
      </c>
    </row>
    <row r="90" spans="1:16" x14ac:dyDescent="0.25">
      <c r="A90" s="79"/>
      <c r="B90" s="70"/>
      <c r="C90" s="72"/>
      <c r="D90" s="53" t="s">
        <v>349</v>
      </c>
      <c r="E90" s="74"/>
      <c r="F90" s="74"/>
      <c r="G90" s="74"/>
      <c r="H90" s="74"/>
      <c r="I90" s="1">
        <v>77.930000000000007</v>
      </c>
      <c r="J90" s="1">
        <v>43.46</v>
      </c>
      <c r="K90" s="19">
        <v>51.28</v>
      </c>
      <c r="P90" s="12">
        <f>I90/I89*100</f>
        <v>127.71222549983612</v>
      </c>
    </row>
    <row r="91" spans="1:16" ht="21.75" customHeight="1" x14ac:dyDescent="0.25">
      <c r="A91" s="77" t="e">
        <f>A89+1</f>
        <v>#REF!</v>
      </c>
      <c r="B91" s="69" t="s">
        <v>331</v>
      </c>
      <c r="C91" s="71" t="s">
        <v>446</v>
      </c>
      <c r="D91" s="50" t="s">
        <v>348</v>
      </c>
      <c r="E91" s="73" t="s">
        <v>58</v>
      </c>
      <c r="F91" s="73" t="s">
        <v>28</v>
      </c>
      <c r="G91" s="76" t="s">
        <v>51</v>
      </c>
      <c r="H91" s="73" t="s">
        <v>16</v>
      </c>
      <c r="I91" s="19">
        <v>101.56</v>
      </c>
      <c r="J91" s="19">
        <v>25.57</v>
      </c>
      <c r="K91" s="19">
        <v>30.17</v>
      </c>
    </row>
    <row r="92" spans="1:16" ht="21.75" customHeight="1" x14ac:dyDescent="0.25">
      <c r="A92" s="78"/>
      <c r="B92" s="70"/>
      <c r="C92" s="72"/>
      <c r="D92" s="48" t="s">
        <v>349</v>
      </c>
      <c r="E92" s="83"/>
      <c r="F92" s="83"/>
      <c r="G92" s="76"/>
      <c r="H92" s="74"/>
      <c r="I92" s="19">
        <v>104.91</v>
      </c>
      <c r="J92" s="19">
        <v>26.41</v>
      </c>
      <c r="K92" s="19">
        <v>31.16</v>
      </c>
      <c r="P92" s="12">
        <f t="shared" si="1"/>
        <v>103.29854273335958</v>
      </c>
    </row>
    <row r="93" spans="1:16" ht="22.5" customHeight="1" x14ac:dyDescent="0.25">
      <c r="A93" s="65"/>
      <c r="B93" s="69">
        <v>43077</v>
      </c>
      <c r="C93" s="69" t="s">
        <v>457</v>
      </c>
      <c r="D93" s="53" t="s">
        <v>348</v>
      </c>
      <c r="E93" s="73" t="s">
        <v>315</v>
      </c>
      <c r="F93" s="73" t="s">
        <v>28</v>
      </c>
      <c r="G93" s="73" t="s">
        <v>208</v>
      </c>
      <c r="H93" s="73" t="s">
        <v>16</v>
      </c>
      <c r="I93" s="19">
        <v>44.06</v>
      </c>
      <c r="J93" s="19" t="s">
        <v>255</v>
      </c>
      <c r="K93" s="19" t="s">
        <v>255</v>
      </c>
    </row>
    <row r="94" spans="1:16" ht="22.5" customHeight="1" x14ac:dyDescent="0.25">
      <c r="A94" s="65"/>
      <c r="B94" s="90"/>
      <c r="C94" s="90"/>
      <c r="D94" s="53" t="s">
        <v>349</v>
      </c>
      <c r="E94" s="83"/>
      <c r="F94" s="83"/>
      <c r="G94" s="74"/>
      <c r="H94" s="74"/>
      <c r="I94" s="19">
        <v>46.06</v>
      </c>
      <c r="J94" s="19" t="s">
        <v>255</v>
      </c>
      <c r="K94" s="19" t="s">
        <v>255</v>
      </c>
    </row>
    <row r="95" spans="1:16" ht="22.5" customHeight="1" x14ac:dyDescent="0.25">
      <c r="A95" s="65"/>
      <c r="B95" s="90"/>
      <c r="C95" s="90"/>
      <c r="D95" s="53" t="s">
        <v>348</v>
      </c>
      <c r="E95" s="83"/>
      <c r="F95" s="83"/>
      <c r="G95" s="73" t="s">
        <v>316</v>
      </c>
      <c r="H95" s="73" t="s">
        <v>15</v>
      </c>
      <c r="I95" s="19">
        <v>11.91</v>
      </c>
      <c r="J95" s="19" t="s">
        <v>255</v>
      </c>
      <c r="K95" s="19" t="s">
        <v>255</v>
      </c>
    </row>
    <row r="96" spans="1:16" ht="33" customHeight="1" x14ac:dyDescent="0.25">
      <c r="A96" s="65"/>
      <c r="B96" s="70"/>
      <c r="C96" s="70"/>
      <c r="D96" s="53" t="s">
        <v>349</v>
      </c>
      <c r="E96" s="74"/>
      <c r="F96" s="74"/>
      <c r="G96" s="74"/>
      <c r="H96" s="74"/>
      <c r="I96" s="19">
        <v>12.05</v>
      </c>
      <c r="J96" s="19" t="s">
        <v>255</v>
      </c>
      <c r="K96" s="19" t="s">
        <v>255</v>
      </c>
    </row>
    <row r="97" spans="1:16" ht="24.75" customHeight="1" x14ac:dyDescent="0.25">
      <c r="A97" s="77" t="e">
        <f>A91+1</f>
        <v>#REF!</v>
      </c>
      <c r="B97" s="80">
        <v>43083</v>
      </c>
      <c r="C97" s="73" t="s">
        <v>448</v>
      </c>
      <c r="D97" s="50" t="s">
        <v>348</v>
      </c>
      <c r="E97" s="73" t="s">
        <v>447</v>
      </c>
      <c r="F97" s="73" t="s">
        <v>28</v>
      </c>
      <c r="G97" s="73" t="s">
        <v>449</v>
      </c>
      <c r="H97" s="73" t="s">
        <v>16</v>
      </c>
      <c r="I97" s="19">
        <v>79.39</v>
      </c>
      <c r="J97" s="19" t="s">
        <v>255</v>
      </c>
      <c r="K97" s="19" t="s">
        <v>255</v>
      </c>
    </row>
    <row r="98" spans="1:16" x14ac:dyDescent="0.25">
      <c r="A98" s="78"/>
      <c r="B98" s="81"/>
      <c r="C98" s="83"/>
      <c r="D98" s="53" t="s">
        <v>349</v>
      </c>
      <c r="E98" s="83"/>
      <c r="F98" s="83"/>
      <c r="G98" s="83"/>
      <c r="H98" s="74"/>
      <c r="I98" s="19">
        <v>83.77</v>
      </c>
      <c r="J98" s="19" t="s">
        <v>255</v>
      </c>
      <c r="K98" s="19" t="s">
        <v>255</v>
      </c>
      <c r="P98" s="12">
        <f t="shared" si="1"/>
        <v>105.51706764076079</v>
      </c>
    </row>
    <row r="99" spans="1:16" ht="24.75" customHeight="1" x14ac:dyDescent="0.25">
      <c r="A99" s="78"/>
      <c r="B99" s="81"/>
      <c r="C99" s="83"/>
      <c r="D99" s="50" t="s">
        <v>348</v>
      </c>
      <c r="E99" s="83"/>
      <c r="F99" s="83"/>
      <c r="G99" s="73" t="s">
        <v>450</v>
      </c>
      <c r="H99" s="73" t="s">
        <v>16</v>
      </c>
      <c r="I99" s="19">
        <v>49.72</v>
      </c>
      <c r="J99" s="19" t="s">
        <v>255</v>
      </c>
      <c r="K99" s="19" t="s">
        <v>255</v>
      </c>
    </row>
    <row r="100" spans="1:16" x14ac:dyDescent="0.25">
      <c r="A100" s="78"/>
      <c r="B100" s="81"/>
      <c r="C100" s="83"/>
      <c r="D100" s="53" t="s">
        <v>349</v>
      </c>
      <c r="E100" s="83"/>
      <c r="F100" s="83"/>
      <c r="G100" s="83"/>
      <c r="H100" s="74"/>
      <c r="I100" s="19">
        <v>51.35</v>
      </c>
      <c r="J100" s="19" t="s">
        <v>255</v>
      </c>
      <c r="K100" s="19" t="s">
        <v>255</v>
      </c>
      <c r="P100" s="12">
        <f t="shared" si="1"/>
        <v>103.27835880933227</v>
      </c>
    </row>
    <row r="101" spans="1:16" ht="24.75" customHeight="1" x14ac:dyDescent="0.25">
      <c r="A101" s="78"/>
      <c r="B101" s="81"/>
      <c r="C101" s="83"/>
      <c r="D101" s="50" t="s">
        <v>348</v>
      </c>
      <c r="E101" s="83"/>
      <c r="F101" s="83"/>
      <c r="G101" s="73" t="s">
        <v>214</v>
      </c>
      <c r="H101" s="73" t="s">
        <v>16</v>
      </c>
      <c r="I101" s="19">
        <v>44.98</v>
      </c>
      <c r="J101" s="19" t="s">
        <v>255</v>
      </c>
      <c r="K101" s="19" t="s">
        <v>255</v>
      </c>
    </row>
    <row r="102" spans="1:16" x14ac:dyDescent="0.25">
      <c r="A102" s="79"/>
      <c r="B102" s="82"/>
      <c r="C102" s="74"/>
      <c r="D102" s="53" t="s">
        <v>349</v>
      </c>
      <c r="E102" s="74"/>
      <c r="F102" s="74"/>
      <c r="G102" s="83"/>
      <c r="H102" s="74"/>
      <c r="I102" s="19">
        <v>49.95</v>
      </c>
      <c r="J102" s="19" t="s">
        <v>255</v>
      </c>
      <c r="K102" s="19" t="s">
        <v>255</v>
      </c>
      <c r="P102" s="12">
        <f t="shared" si="1"/>
        <v>111.04935526900846</v>
      </c>
    </row>
    <row r="103" spans="1:16" ht="24.75" customHeight="1" x14ac:dyDescent="0.25">
      <c r="A103" s="77" t="e">
        <f>A97+1</f>
        <v>#REF!</v>
      </c>
      <c r="B103" s="69" t="s">
        <v>352</v>
      </c>
      <c r="C103" s="73" t="s">
        <v>452</v>
      </c>
      <c r="D103" s="50" t="s">
        <v>348</v>
      </c>
      <c r="E103" s="73" t="s">
        <v>215</v>
      </c>
      <c r="F103" s="73" t="s">
        <v>28</v>
      </c>
      <c r="G103" s="73" t="s">
        <v>44</v>
      </c>
      <c r="H103" s="73" t="s">
        <v>16</v>
      </c>
      <c r="I103" s="19">
        <v>61.21</v>
      </c>
      <c r="J103" s="19">
        <v>26.74</v>
      </c>
      <c r="K103" s="19">
        <v>31.55</v>
      </c>
    </row>
    <row r="104" spans="1:16" x14ac:dyDescent="0.25">
      <c r="A104" s="78"/>
      <c r="B104" s="90"/>
      <c r="C104" s="83"/>
      <c r="D104" s="53" t="s">
        <v>349</v>
      </c>
      <c r="E104" s="83"/>
      <c r="F104" s="83"/>
      <c r="G104" s="83"/>
      <c r="H104" s="74"/>
      <c r="I104" s="19">
        <v>83.92</v>
      </c>
      <c r="J104" s="19">
        <v>27.62</v>
      </c>
      <c r="K104" s="19">
        <v>32.590000000000003</v>
      </c>
      <c r="P104" s="12">
        <f>I104/I103*100</f>
        <v>137.10178075477864</v>
      </c>
    </row>
    <row r="105" spans="1:16" ht="24.75" customHeight="1" x14ac:dyDescent="0.25">
      <c r="A105" s="78"/>
      <c r="B105" s="90"/>
      <c r="C105" s="83"/>
      <c r="D105" s="50" t="s">
        <v>348</v>
      </c>
      <c r="E105" s="83"/>
      <c r="F105" s="83"/>
      <c r="G105" s="73" t="s">
        <v>453</v>
      </c>
      <c r="H105" s="73" t="s">
        <v>16</v>
      </c>
      <c r="I105" s="19">
        <v>50.92</v>
      </c>
      <c r="J105" s="19">
        <v>50.92</v>
      </c>
      <c r="K105" s="19">
        <v>60.09</v>
      </c>
    </row>
    <row r="106" spans="1:16" ht="49.5" customHeight="1" x14ac:dyDescent="0.25">
      <c r="A106" s="79"/>
      <c r="B106" s="70"/>
      <c r="C106" s="74"/>
      <c r="D106" s="53" t="s">
        <v>349</v>
      </c>
      <c r="E106" s="83"/>
      <c r="F106" s="83"/>
      <c r="G106" s="83"/>
      <c r="H106" s="74"/>
      <c r="I106" s="19">
        <v>108.89</v>
      </c>
      <c r="J106" s="19">
        <v>52.6</v>
      </c>
      <c r="K106" s="19">
        <v>62.07</v>
      </c>
      <c r="P106" s="12">
        <f t="shared" si="1"/>
        <v>213.84524744697563</v>
      </c>
    </row>
    <row r="107" spans="1:16" ht="22.5" customHeight="1" x14ac:dyDescent="0.25">
      <c r="A107" s="77">
        <f>A105+1</f>
        <v>1</v>
      </c>
      <c r="B107" s="69" t="s">
        <v>401</v>
      </c>
      <c r="C107" s="71" t="s">
        <v>402</v>
      </c>
      <c r="D107" s="50" t="s">
        <v>348</v>
      </c>
      <c r="E107" s="73" t="s">
        <v>42</v>
      </c>
      <c r="F107" s="73" t="s">
        <v>28</v>
      </c>
      <c r="G107" s="73" t="s">
        <v>43</v>
      </c>
      <c r="H107" s="73" t="s">
        <v>16</v>
      </c>
      <c r="I107" s="1">
        <v>56.2</v>
      </c>
      <c r="J107" s="1">
        <v>42.26</v>
      </c>
      <c r="K107" s="1">
        <v>49.87</v>
      </c>
    </row>
    <row r="108" spans="1:16" x14ac:dyDescent="0.25">
      <c r="A108" s="79"/>
      <c r="B108" s="70"/>
      <c r="C108" s="72"/>
      <c r="D108" s="53" t="s">
        <v>349</v>
      </c>
      <c r="E108" s="74"/>
      <c r="F108" s="74"/>
      <c r="G108" s="74"/>
      <c r="H108" s="74"/>
      <c r="I108" s="1">
        <v>57.67</v>
      </c>
      <c r="J108" s="1">
        <v>43.65</v>
      </c>
      <c r="K108" s="1">
        <v>51.51</v>
      </c>
      <c r="P108" s="12">
        <f t="shared" si="1"/>
        <v>102.61565836298931</v>
      </c>
    </row>
    <row r="109" spans="1:16" ht="22.5" customHeight="1" x14ac:dyDescent="0.25">
      <c r="A109" s="77">
        <f>A107+1</f>
        <v>2</v>
      </c>
      <c r="B109" s="69" t="s">
        <v>400</v>
      </c>
      <c r="C109" s="69" t="s">
        <v>403</v>
      </c>
      <c r="D109" s="50" t="s">
        <v>348</v>
      </c>
      <c r="E109" s="73" t="s">
        <v>226</v>
      </c>
      <c r="F109" s="73" t="s">
        <v>28</v>
      </c>
      <c r="G109" s="73" t="s">
        <v>44</v>
      </c>
      <c r="H109" s="73" t="s">
        <v>16</v>
      </c>
      <c r="I109" s="1">
        <v>49.74</v>
      </c>
      <c r="J109" s="1">
        <v>49.74</v>
      </c>
      <c r="K109" s="1">
        <v>58.69</v>
      </c>
    </row>
    <row r="110" spans="1:16" x14ac:dyDescent="0.25">
      <c r="A110" s="79"/>
      <c r="B110" s="70"/>
      <c r="C110" s="70"/>
      <c r="D110" s="53" t="s">
        <v>349</v>
      </c>
      <c r="E110" s="74"/>
      <c r="F110" s="74"/>
      <c r="G110" s="74"/>
      <c r="H110" s="74"/>
      <c r="I110" s="1">
        <v>49.74</v>
      </c>
      <c r="J110" s="1">
        <v>49.74</v>
      </c>
      <c r="K110" s="1">
        <v>58.69</v>
      </c>
      <c r="P110" s="12">
        <f t="shared" si="1"/>
        <v>100</v>
      </c>
    </row>
    <row r="111" spans="1:16" ht="22.5" customHeight="1" x14ac:dyDescent="0.25">
      <c r="A111" s="77">
        <f>A109+1</f>
        <v>3</v>
      </c>
      <c r="B111" s="69" t="s">
        <v>398</v>
      </c>
      <c r="C111" s="71" t="s">
        <v>399</v>
      </c>
      <c r="D111" s="50" t="s">
        <v>348</v>
      </c>
      <c r="E111" s="73" t="s">
        <v>45</v>
      </c>
      <c r="F111" s="73" t="s">
        <v>28</v>
      </c>
      <c r="G111" s="73" t="s">
        <v>46</v>
      </c>
      <c r="H111" s="73" t="s">
        <v>16</v>
      </c>
      <c r="I111" s="1">
        <v>39.299999999999997</v>
      </c>
      <c r="J111" s="1">
        <v>27.09</v>
      </c>
      <c r="K111" s="1">
        <v>31.97</v>
      </c>
    </row>
    <row r="112" spans="1:16" x14ac:dyDescent="0.25">
      <c r="A112" s="79"/>
      <c r="B112" s="70"/>
      <c r="C112" s="72"/>
      <c r="D112" s="53" t="s">
        <v>349</v>
      </c>
      <c r="E112" s="74"/>
      <c r="F112" s="74"/>
      <c r="G112" s="74"/>
      <c r="H112" s="74"/>
      <c r="I112" s="1">
        <v>48.76</v>
      </c>
      <c r="J112" s="1">
        <v>27.98</v>
      </c>
      <c r="K112" s="1">
        <v>33.020000000000003</v>
      </c>
      <c r="P112" s="12">
        <f t="shared" si="1"/>
        <v>124.07124681933843</v>
      </c>
    </row>
    <row r="113" spans="1:16" x14ac:dyDescent="0.25">
      <c r="A113" s="77">
        <f>A111+1</f>
        <v>4</v>
      </c>
      <c r="B113" s="69" t="s">
        <v>396</v>
      </c>
      <c r="C113" s="71" t="s">
        <v>397</v>
      </c>
      <c r="D113" s="50" t="s">
        <v>348</v>
      </c>
      <c r="E113" s="73" t="s">
        <v>48</v>
      </c>
      <c r="F113" s="73" t="s">
        <v>28</v>
      </c>
      <c r="G113" s="73" t="s">
        <v>49</v>
      </c>
      <c r="H113" s="73" t="s">
        <v>16</v>
      </c>
      <c r="I113" s="1">
        <v>59.49</v>
      </c>
      <c r="J113" s="1">
        <v>34.5</v>
      </c>
      <c r="K113" s="1">
        <v>40.71</v>
      </c>
    </row>
    <row r="114" spans="1:16" x14ac:dyDescent="0.25">
      <c r="A114" s="79"/>
      <c r="B114" s="70"/>
      <c r="C114" s="72"/>
      <c r="D114" s="53" t="s">
        <v>349</v>
      </c>
      <c r="E114" s="74"/>
      <c r="F114" s="74"/>
      <c r="G114" s="74"/>
      <c r="H114" s="74"/>
      <c r="I114" s="1">
        <v>63.83</v>
      </c>
      <c r="J114" s="1">
        <v>35.64</v>
      </c>
      <c r="K114" s="1">
        <v>42.06</v>
      </c>
      <c r="P114" s="12">
        <f t="shared" si="1"/>
        <v>107.29534375525299</v>
      </c>
    </row>
    <row r="115" spans="1:16" x14ac:dyDescent="0.25">
      <c r="A115" s="77">
        <f>A113+1</f>
        <v>5</v>
      </c>
      <c r="B115" s="69" t="s">
        <v>394</v>
      </c>
      <c r="C115" s="71" t="s">
        <v>395</v>
      </c>
      <c r="D115" s="50" t="s">
        <v>348</v>
      </c>
      <c r="E115" s="73" t="s">
        <v>57</v>
      </c>
      <c r="F115" s="73" t="s">
        <v>28</v>
      </c>
      <c r="G115" s="73" t="s">
        <v>276</v>
      </c>
      <c r="H115" s="73" t="s">
        <v>16</v>
      </c>
      <c r="I115" s="1">
        <v>34.32</v>
      </c>
      <c r="J115" s="1">
        <v>34.32</v>
      </c>
      <c r="K115" s="1">
        <v>40.5</v>
      </c>
    </row>
    <row r="116" spans="1:16" ht="21.75" customHeight="1" x14ac:dyDescent="0.25">
      <c r="A116" s="79"/>
      <c r="B116" s="120"/>
      <c r="C116" s="120"/>
      <c r="D116" s="53" t="s">
        <v>349</v>
      </c>
      <c r="E116" s="74"/>
      <c r="F116" s="74"/>
      <c r="G116" s="74"/>
      <c r="H116" s="74"/>
      <c r="I116" s="1">
        <v>35.47</v>
      </c>
      <c r="J116" s="1">
        <v>35.47</v>
      </c>
      <c r="K116" s="1">
        <v>41.85</v>
      </c>
      <c r="P116" s="12">
        <f t="shared" si="1"/>
        <v>103.35081585081585</v>
      </c>
    </row>
    <row r="117" spans="1:16" ht="27" customHeight="1" x14ac:dyDescent="0.25">
      <c r="A117" s="77">
        <f>A115+1</f>
        <v>6</v>
      </c>
      <c r="B117" s="80">
        <v>43069</v>
      </c>
      <c r="C117" s="71" t="s">
        <v>404</v>
      </c>
      <c r="D117" s="50" t="s">
        <v>348</v>
      </c>
      <c r="E117" s="73" t="s">
        <v>213</v>
      </c>
      <c r="F117" s="47" t="s">
        <v>28</v>
      </c>
      <c r="G117" s="73" t="s">
        <v>44</v>
      </c>
      <c r="H117" s="73" t="s">
        <v>59</v>
      </c>
      <c r="I117" s="1">
        <v>9.6300000000000008</v>
      </c>
      <c r="J117" s="1" t="s">
        <v>255</v>
      </c>
      <c r="K117" s="1" t="s">
        <v>255</v>
      </c>
    </row>
    <row r="118" spans="1:16" ht="27" customHeight="1" x14ac:dyDescent="0.25">
      <c r="A118" s="79"/>
      <c r="B118" s="82"/>
      <c r="C118" s="72"/>
      <c r="D118" s="53" t="s">
        <v>349</v>
      </c>
      <c r="E118" s="74"/>
      <c r="F118" s="47"/>
      <c r="G118" s="74"/>
      <c r="H118" s="74"/>
      <c r="I118" s="1">
        <v>9.94</v>
      </c>
      <c r="J118" s="1" t="s">
        <v>255</v>
      </c>
      <c r="K118" s="1" t="s">
        <v>255</v>
      </c>
      <c r="P118" s="12">
        <f t="shared" si="1"/>
        <v>103.21910695742471</v>
      </c>
    </row>
    <row r="119" spans="1:16" x14ac:dyDescent="0.25">
      <c r="A119" s="77">
        <f>A117+1</f>
        <v>7</v>
      </c>
      <c r="B119" s="69" t="s">
        <v>335</v>
      </c>
      <c r="C119" s="69" t="s">
        <v>365</v>
      </c>
      <c r="D119" s="50" t="s">
        <v>348</v>
      </c>
      <c r="E119" s="73" t="s">
        <v>206</v>
      </c>
      <c r="F119" s="73" t="s">
        <v>28</v>
      </c>
      <c r="G119" s="73" t="s">
        <v>51</v>
      </c>
      <c r="H119" s="73" t="s">
        <v>16</v>
      </c>
      <c r="I119" s="1">
        <v>35.82</v>
      </c>
      <c r="J119" s="1">
        <v>32.36</v>
      </c>
      <c r="K119" s="19">
        <v>38.18</v>
      </c>
    </row>
    <row r="120" spans="1:16" x14ac:dyDescent="0.25">
      <c r="A120" s="78"/>
      <c r="B120" s="90"/>
      <c r="C120" s="90"/>
      <c r="D120" s="53" t="s">
        <v>349</v>
      </c>
      <c r="E120" s="83"/>
      <c r="F120" s="83"/>
      <c r="G120" s="74"/>
      <c r="H120" s="74"/>
      <c r="I120" s="1">
        <v>37</v>
      </c>
      <c r="J120" s="1">
        <v>33.43</v>
      </c>
      <c r="K120" s="19">
        <v>39.450000000000003</v>
      </c>
      <c r="P120" s="12">
        <f t="shared" si="1"/>
        <v>103.29424902289223</v>
      </c>
    </row>
    <row r="121" spans="1:16" x14ac:dyDescent="0.25">
      <c r="A121" s="78"/>
      <c r="B121" s="90"/>
      <c r="C121" s="90"/>
      <c r="D121" s="50" t="s">
        <v>348</v>
      </c>
      <c r="E121" s="83"/>
      <c r="F121" s="83"/>
      <c r="G121" s="73" t="s">
        <v>262</v>
      </c>
      <c r="H121" s="73" t="s">
        <v>16</v>
      </c>
      <c r="I121" s="1">
        <v>52.52</v>
      </c>
      <c r="J121" s="1">
        <v>43.95</v>
      </c>
      <c r="K121" s="19">
        <v>51.86</v>
      </c>
    </row>
    <row r="122" spans="1:16" x14ac:dyDescent="0.25">
      <c r="A122" s="79"/>
      <c r="B122" s="90"/>
      <c r="C122" s="90"/>
      <c r="D122" s="53" t="s">
        <v>349</v>
      </c>
      <c r="E122" s="83"/>
      <c r="F122" s="83"/>
      <c r="G122" s="74"/>
      <c r="H122" s="74"/>
      <c r="I122" s="1">
        <v>64.56</v>
      </c>
      <c r="J122" s="1">
        <v>45.4</v>
      </c>
      <c r="K122" s="19">
        <v>53.57</v>
      </c>
      <c r="P122" s="12">
        <f>I122/I121*100</f>
        <v>122.92460015232291</v>
      </c>
    </row>
    <row r="123" spans="1:16" x14ac:dyDescent="0.25">
      <c r="A123" s="65"/>
      <c r="B123" s="90"/>
      <c r="C123" s="90"/>
      <c r="D123" s="50" t="s">
        <v>348</v>
      </c>
      <c r="E123" s="83"/>
      <c r="F123" s="83"/>
      <c r="G123" s="73" t="s">
        <v>357</v>
      </c>
      <c r="H123" s="73" t="s">
        <v>16</v>
      </c>
      <c r="I123" s="1">
        <v>52.52</v>
      </c>
      <c r="J123" s="1">
        <v>26.2</v>
      </c>
      <c r="K123" s="19">
        <v>30.92</v>
      </c>
    </row>
    <row r="124" spans="1:16" x14ac:dyDescent="0.25">
      <c r="A124" s="65"/>
      <c r="B124" s="70"/>
      <c r="C124" s="70"/>
      <c r="D124" s="53" t="s">
        <v>349</v>
      </c>
      <c r="E124" s="74"/>
      <c r="F124" s="74"/>
      <c r="G124" s="74"/>
      <c r="H124" s="74"/>
      <c r="I124" s="1">
        <v>64.56</v>
      </c>
      <c r="J124" s="1">
        <v>27.06</v>
      </c>
      <c r="K124" s="19">
        <v>31.93</v>
      </c>
    </row>
    <row r="125" spans="1:16" x14ac:dyDescent="0.25">
      <c r="A125" s="77">
        <f>A119+1</f>
        <v>8</v>
      </c>
      <c r="B125" s="69">
        <v>43069</v>
      </c>
      <c r="C125" s="71" t="s">
        <v>432</v>
      </c>
      <c r="D125" s="50" t="s">
        <v>348</v>
      </c>
      <c r="E125" s="73" t="s">
        <v>199</v>
      </c>
      <c r="F125" s="73" t="s">
        <v>28</v>
      </c>
      <c r="G125" s="73" t="s">
        <v>230</v>
      </c>
      <c r="H125" s="73" t="s">
        <v>16</v>
      </c>
      <c r="I125" s="1">
        <v>118.23</v>
      </c>
      <c r="J125" s="1" t="s">
        <v>251</v>
      </c>
      <c r="K125" s="1" t="s">
        <v>251</v>
      </c>
    </row>
    <row r="126" spans="1:16" x14ac:dyDescent="0.25">
      <c r="A126" s="79"/>
      <c r="B126" s="70"/>
      <c r="C126" s="72"/>
      <c r="D126" s="53" t="s">
        <v>349</v>
      </c>
      <c r="E126" s="74"/>
      <c r="F126" s="74"/>
      <c r="G126" s="74"/>
      <c r="H126" s="74"/>
      <c r="I126" s="1">
        <v>122.13</v>
      </c>
      <c r="J126" s="1" t="s">
        <v>251</v>
      </c>
      <c r="K126" s="1" t="s">
        <v>251</v>
      </c>
      <c r="P126" s="12">
        <f t="shared" si="1"/>
        <v>103.29865516366404</v>
      </c>
    </row>
    <row r="127" spans="1:16" ht="23.25" customHeight="1" x14ac:dyDescent="0.25">
      <c r="A127" s="77">
        <f>A125+1</f>
        <v>9</v>
      </c>
      <c r="B127" s="69" t="s">
        <v>331</v>
      </c>
      <c r="C127" s="71" t="s">
        <v>433</v>
      </c>
      <c r="D127" s="50" t="s">
        <v>348</v>
      </c>
      <c r="E127" s="73" t="s">
        <v>52</v>
      </c>
      <c r="F127" s="73" t="s">
        <v>28</v>
      </c>
      <c r="G127" s="73" t="s">
        <v>276</v>
      </c>
      <c r="H127" s="73" t="s">
        <v>16</v>
      </c>
      <c r="I127" s="1">
        <v>45.79</v>
      </c>
      <c r="J127" s="1">
        <v>41.19</v>
      </c>
      <c r="K127" s="19">
        <v>48.6</v>
      </c>
    </row>
    <row r="128" spans="1:16" x14ac:dyDescent="0.25">
      <c r="A128" s="79"/>
      <c r="B128" s="70"/>
      <c r="C128" s="72"/>
      <c r="D128" s="53" t="s">
        <v>349</v>
      </c>
      <c r="E128" s="74"/>
      <c r="F128" s="74"/>
      <c r="G128" s="74"/>
      <c r="H128" s="74"/>
      <c r="I128" s="1">
        <v>47.3</v>
      </c>
      <c r="J128" s="1">
        <v>42.55</v>
      </c>
      <c r="K128" s="19">
        <v>50.21</v>
      </c>
      <c r="P128" s="12">
        <f t="shared" si="1"/>
        <v>103.29766324525005</v>
      </c>
    </row>
    <row r="129" spans="1:16" x14ac:dyDescent="0.25">
      <c r="A129" s="77">
        <f>A127+1</f>
        <v>10</v>
      </c>
      <c r="B129" s="69" t="s">
        <v>331</v>
      </c>
      <c r="C129" s="71" t="s">
        <v>434</v>
      </c>
      <c r="D129" s="50" t="s">
        <v>348</v>
      </c>
      <c r="E129" s="73" t="s">
        <v>305</v>
      </c>
      <c r="F129" s="73" t="s">
        <v>28</v>
      </c>
      <c r="G129" s="73" t="s">
        <v>53</v>
      </c>
      <c r="H129" s="73" t="s">
        <v>16</v>
      </c>
      <c r="I129" s="1">
        <v>44.17</v>
      </c>
      <c r="J129" s="1">
        <v>35.39</v>
      </c>
      <c r="K129" s="19" t="s">
        <v>251</v>
      </c>
    </row>
    <row r="130" spans="1:16" x14ac:dyDescent="0.25">
      <c r="A130" s="79"/>
      <c r="B130" s="70"/>
      <c r="C130" s="72"/>
      <c r="D130" s="53" t="s">
        <v>349</v>
      </c>
      <c r="E130" s="74"/>
      <c r="F130" s="75"/>
      <c r="G130" s="74"/>
      <c r="H130" s="74"/>
      <c r="I130" s="1">
        <v>45.63</v>
      </c>
      <c r="J130" s="1">
        <v>36.56</v>
      </c>
      <c r="K130" s="19" t="s">
        <v>251</v>
      </c>
      <c r="P130" s="12">
        <f t="shared" si="1"/>
        <v>103.30541091238396</v>
      </c>
    </row>
    <row r="131" spans="1:16" ht="21.75" customHeight="1" x14ac:dyDescent="0.25">
      <c r="A131" s="77">
        <f>A129+1</f>
        <v>11</v>
      </c>
      <c r="B131" s="69">
        <v>43088</v>
      </c>
      <c r="C131" s="71" t="s">
        <v>435</v>
      </c>
      <c r="D131" s="50" t="s">
        <v>348</v>
      </c>
      <c r="E131" s="73" t="s">
        <v>436</v>
      </c>
      <c r="F131" s="73" t="s">
        <v>28</v>
      </c>
      <c r="G131" s="73" t="s">
        <v>54</v>
      </c>
      <c r="H131" s="73" t="s">
        <v>16</v>
      </c>
      <c r="I131" s="1">
        <v>43</v>
      </c>
      <c r="J131" s="1">
        <v>43</v>
      </c>
      <c r="K131" s="19">
        <v>50.74</v>
      </c>
    </row>
    <row r="132" spans="1:16" ht="21" customHeight="1" x14ac:dyDescent="0.25">
      <c r="A132" s="79"/>
      <c r="B132" s="70"/>
      <c r="C132" s="72"/>
      <c r="D132" s="53" t="s">
        <v>349</v>
      </c>
      <c r="E132" s="74"/>
      <c r="F132" s="74"/>
      <c r="G132" s="74"/>
      <c r="H132" s="74"/>
      <c r="I132" s="1">
        <v>68.459999999999994</v>
      </c>
      <c r="J132" s="1">
        <v>44.42</v>
      </c>
      <c r="K132" s="19">
        <v>52.42</v>
      </c>
      <c r="P132" s="12">
        <f t="shared" si="1"/>
        <v>159.20930232558138</v>
      </c>
    </row>
    <row r="133" spans="1:16" x14ac:dyDescent="0.25">
      <c r="A133" s="77">
        <f>A131+1</f>
        <v>12</v>
      </c>
      <c r="B133" s="69" t="s">
        <v>341</v>
      </c>
      <c r="C133" s="71" t="s">
        <v>437</v>
      </c>
      <c r="D133" s="50" t="s">
        <v>348</v>
      </c>
      <c r="E133" s="73" t="s">
        <v>55</v>
      </c>
      <c r="F133" s="73" t="s">
        <v>28</v>
      </c>
      <c r="G133" s="73" t="s">
        <v>56</v>
      </c>
      <c r="H133" s="73" t="s">
        <v>16</v>
      </c>
      <c r="I133" s="1">
        <v>30.98</v>
      </c>
      <c r="J133" s="19">
        <v>30.98</v>
      </c>
      <c r="K133" s="19">
        <v>36.56</v>
      </c>
    </row>
    <row r="134" spans="1:16" x14ac:dyDescent="0.25">
      <c r="A134" s="79"/>
      <c r="B134" s="70"/>
      <c r="C134" s="72"/>
      <c r="D134" s="53" t="s">
        <v>349</v>
      </c>
      <c r="E134" s="74"/>
      <c r="F134" s="74"/>
      <c r="G134" s="74"/>
      <c r="H134" s="74"/>
      <c r="I134" s="1">
        <v>32</v>
      </c>
      <c r="J134" s="19">
        <v>32</v>
      </c>
      <c r="K134" s="19">
        <v>37.76</v>
      </c>
      <c r="P134" s="12">
        <f t="shared" si="1"/>
        <v>103.29244673983216</v>
      </c>
    </row>
    <row r="135" spans="1:16" ht="24.75" customHeight="1" x14ac:dyDescent="0.25">
      <c r="A135" s="77">
        <f>A133+1</f>
        <v>13</v>
      </c>
      <c r="B135" s="80">
        <v>43035</v>
      </c>
      <c r="C135" s="73" t="s">
        <v>438</v>
      </c>
      <c r="D135" s="50" t="s">
        <v>348</v>
      </c>
      <c r="E135" s="73" t="s">
        <v>277</v>
      </c>
      <c r="F135" s="73" t="s">
        <v>28</v>
      </c>
      <c r="G135" s="73" t="s">
        <v>280</v>
      </c>
      <c r="H135" s="73" t="s">
        <v>14</v>
      </c>
      <c r="I135" s="19">
        <v>3.49</v>
      </c>
      <c r="J135" s="19" t="s">
        <v>251</v>
      </c>
      <c r="K135" s="19" t="s">
        <v>251</v>
      </c>
    </row>
    <row r="136" spans="1:16" ht="40.5" customHeight="1" x14ac:dyDescent="0.25">
      <c r="A136" s="79"/>
      <c r="B136" s="121"/>
      <c r="C136" s="74"/>
      <c r="D136" s="53" t="s">
        <v>349</v>
      </c>
      <c r="E136" s="74"/>
      <c r="F136" s="74"/>
      <c r="G136" s="74"/>
      <c r="H136" s="74"/>
      <c r="I136" s="19">
        <v>3.56</v>
      </c>
      <c r="J136" s="19" t="s">
        <v>251</v>
      </c>
      <c r="K136" s="19" t="s">
        <v>251</v>
      </c>
      <c r="P136" s="12">
        <f t="shared" si="1"/>
        <v>102.00573065902579</v>
      </c>
    </row>
    <row r="137" spans="1:16" ht="27.75" customHeight="1" x14ac:dyDescent="0.25">
      <c r="A137" s="77">
        <f>A135+1</f>
        <v>14</v>
      </c>
      <c r="B137" s="69">
        <v>43088</v>
      </c>
      <c r="C137" s="71" t="s">
        <v>439</v>
      </c>
      <c r="D137" s="50" t="s">
        <v>348</v>
      </c>
      <c r="E137" s="73" t="s">
        <v>229</v>
      </c>
      <c r="F137" s="73" t="s">
        <v>28</v>
      </c>
      <c r="G137" s="76" t="s">
        <v>211</v>
      </c>
      <c r="H137" s="73" t="s">
        <v>16</v>
      </c>
      <c r="I137" s="1">
        <v>67.94</v>
      </c>
      <c r="J137" s="1">
        <v>48.46</v>
      </c>
      <c r="K137" s="19">
        <v>57.18</v>
      </c>
    </row>
    <row r="138" spans="1:16" ht="33" customHeight="1" x14ac:dyDescent="0.25">
      <c r="A138" s="78"/>
      <c r="B138" s="90"/>
      <c r="C138" s="88"/>
      <c r="D138" s="53" t="s">
        <v>349</v>
      </c>
      <c r="E138" s="83"/>
      <c r="F138" s="83"/>
      <c r="G138" s="76"/>
      <c r="H138" s="83"/>
      <c r="I138" s="1">
        <v>70.180000000000007</v>
      </c>
      <c r="J138" s="1">
        <v>50.06</v>
      </c>
      <c r="K138" s="19">
        <v>59.07</v>
      </c>
      <c r="P138" s="12">
        <f t="shared" si="1"/>
        <v>103.29702678834268</v>
      </c>
    </row>
    <row r="139" spans="1:16" ht="27.75" customHeight="1" x14ac:dyDescent="0.25">
      <c r="A139" s="78"/>
      <c r="B139" s="90"/>
      <c r="C139" s="88"/>
      <c r="D139" s="50" t="s">
        <v>348</v>
      </c>
      <c r="E139" s="83"/>
      <c r="F139" s="83"/>
      <c r="G139" s="83" t="s">
        <v>290</v>
      </c>
      <c r="H139" s="83"/>
      <c r="I139" s="1">
        <v>67.94</v>
      </c>
      <c r="J139" s="1">
        <v>48.11</v>
      </c>
      <c r="K139" s="19">
        <v>56.77</v>
      </c>
    </row>
    <row r="140" spans="1:16" ht="37.5" customHeight="1" x14ac:dyDescent="0.25">
      <c r="A140" s="79"/>
      <c r="B140" s="70"/>
      <c r="C140" s="72"/>
      <c r="D140" s="53" t="s">
        <v>349</v>
      </c>
      <c r="E140" s="74"/>
      <c r="F140" s="74"/>
      <c r="G140" s="74"/>
      <c r="H140" s="74"/>
      <c r="I140" s="1">
        <v>70.180000000000007</v>
      </c>
      <c r="J140" s="1">
        <v>49.7</v>
      </c>
      <c r="K140" s="19">
        <v>58.65</v>
      </c>
      <c r="P140" s="12">
        <f t="shared" si="1"/>
        <v>103.29702678834268</v>
      </c>
    </row>
    <row r="141" spans="1:16" ht="24.75" customHeight="1" x14ac:dyDescent="0.25">
      <c r="A141" s="77">
        <f>A137+1</f>
        <v>15</v>
      </c>
      <c r="B141" s="69" t="s">
        <v>352</v>
      </c>
      <c r="C141" s="73" t="s">
        <v>472</v>
      </c>
      <c r="D141" s="50" t="s">
        <v>348</v>
      </c>
      <c r="E141" s="73" t="s">
        <v>232</v>
      </c>
      <c r="F141" s="73" t="s">
        <v>28</v>
      </c>
      <c r="G141" s="73" t="s">
        <v>56</v>
      </c>
      <c r="H141" s="73" t="s">
        <v>16</v>
      </c>
      <c r="I141" s="19">
        <v>58.24</v>
      </c>
      <c r="J141" s="19">
        <v>27.21</v>
      </c>
      <c r="K141" s="19">
        <v>32.11</v>
      </c>
    </row>
    <row r="142" spans="1:16" x14ac:dyDescent="0.25">
      <c r="A142" s="78"/>
      <c r="B142" s="90"/>
      <c r="C142" s="83"/>
      <c r="D142" s="53" t="s">
        <v>349</v>
      </c>
      <c r="E142" s="83"/>
      <c r="F142" s="83"/>
      <c r="G142" s="83"/>
      <c r="H142" s="74"/>
      <c r="I142" s="19">
        <v>60.16</v>
      </c>
      <c r="J142" s="19">
        <v>28.11</v>
      </c>
      <c r="K142" s="19">
        <v>33.17</v>
      </c>
      <c r="P142" s="12">
        <f t="shared" ref="P142:P196" si="3">I142/I141*100</f>
        <v>103.29670329670328</v>
      </c>
    </row>
    <row r="143" spans="1:16" ht="24.75" customHeight="1" x14ac:dyDescent="0.25">
      <c r="A143" s="78"/>
      <c r="B143" s="90"/>
      <c r="C143" s="83"/>
      <c r="D143" s="50" t="s">
        <v>348</v>
      </c>
      <c r="E143" s="83"/>
      <c r="F143" s="83"/>
      <c r="G143" s="89"/>
      <c r="H143" s="73" t="s">
        <v>15</v>
      </c>
      <c r="I143" s="19">
        <v>11.86</v>
      </c>
      <c r="J143" s="19" t="s">
        <v>251</v>
      </c>
      <c r="K143" s="19" t="s">
        <v>251</v>
      </c>
    </row>
    <row r="144" spans="1:16" x14ac:dyDescent="0.25">
      <c r="A144" s="79"/>
      <c r="B144" s="70"/>
      <c r="C144" s="83"/>
      <c r="D144" s="53" t="s">
        <v>349</v>
      </c>
      <c r="E144" s="83"/>
      <c r="F144" s="83"/>
      <c r="G144" s="84"/>
      <c r="H144" s="74"/>
      <c r="I144" s="19">
        <v>12.92</v>
      </c>
      <c r="J144" s="19" t="s">
        <v>251</v>
      </c>
      <c r="K144" s="19" t="s">
        <v>251</v>
      </c>
      <c r="P144" s="12">
        <f t="shared" si="3"/>
        <v>108.93760539629005</v>
      </c>
    </row>
    <row r="145" spans="1:16" x14ac:dyDescent="0.25">
      <c r="A145" s="77"/>
      <c r="B145" s="69">
        <v>43083</v>
      </c>
      <c r="C145" s="71" t="s">
        <v>476</v>
      </c>
      <c r="D145" s="50" t="s">
        <v>348</v>
      </c>
      <c r="E145" s="73" t="s">
        <v>473</v>
      </c>
      <c r="F145" s="73" t="s">
        <v>28</v>
      </c>
      <c r="G145" s="73" t="s">
        <v>474</v>
      </c>
      <c r="H145" s="73" t="s">
        <v>15</v>
      </c>
      <c r="I145" s="1">
        <v>15.43</v>
      </c>
      <c r="J145" s="19" t="s">
        <v>251</v>
      </c>
      <c r="K145" s="19" t="s">
        <v>251</v>
      </c>
    </row>
    <row r="146" spans="1:16" x14ac:dyDescent="0.25">
      <c r="A146" s="79"/>
      <c r="B146" s="90"/>
      <c r="C146" s="88"/>
      <c r="D146" s="53" t="s">
        <v>349</v>
      </c>
      <c r="E146" s="83"/>
      <c r="F146" s="83"/>
      <c r="G146" s="74"/>
      <c r="H146" s="74"/>
      <c r="I146" s="1">
        <v>16.239999999999998</v>
      </c>
      <c r="J146" s="19" t="s">
        <v>251</v>
      </c>
      <c r="K146" s="19" t="s">
        <v>251</v>
      </c>
      <c r="P146" s="12">
        <f t="shared" si="3"/>
        <v>105.24951393389502</v>
      </c>
    </row>
    <row r="147" spans="1:16" x14ac:dyDescent="0.25">
      <c r="A147" s="65"/>
      <c r="B147" s="89"/>
      <c r="C147" s="89"/>
      <c r="D147" s="50" t="s">
        <v>348</v>
      </c>
      <c r="E147" s="89"/>
      <c r="F147" s="89"/>
      <c r="G147" s="73" t="s">
        <v>475</v>
      </c>
      <c r="H147" s="73" t="s">
        <v>15</v>
      </c>
      <c r="I147" s="1">
        <v>12.08</v>
      </c>
      <c r="J147" s="19" t="s">
        <v>251</v>
      </c>
      <c r="K147" s="19" t="s">
        <v>251</v>
      </c>
    </row>
    <row r="148" spans="1:16" x14ac:dyDescent="0.25">
      <c r="A148" s="65"/>
      <c r="B148" s="84"/>
      <c r="C148" s="84"/>
      <c r="D148" s="50" t="s">
        <v>349</v>
      </c>
      <c r="E148" s="84"/>
      <c r="F148" s="84"/>
      <c r="G148" s="74"/>
      <c r="H148" s="84"/>
      <c r="I148" s="1">
        <v>12.22</v>
      </c>
      <c r="J148" s="19" t="s">
        <v>251</v>
      </c>
      <c r="K148" s="19" t="s">
        <v>251</v>
      </c>
    </row>
    <row r="149" spans="1:16" ht="24.75" customHeight="1" x14ac:dyDescent="0.25">
      <c r="A149" s="77"/>
      <c r="B149" s="69">
        <v>43077</v>
      </c>
      <c r="C149" s="73" t="s">
        <v>477</v>
      </c>
      <c r="D149" s="50" t="s">
        <v>348</v>
      </c>
      <c r="E149" s="73" t="s">
        <v>279</v>
      </c>
      <c r="F149" s="73" t="s">
        <v>28</v>
      </c>
      <c r="G149" s="73" t="s">
        <v>280</v>
      </c>
      <c r="H149" s="73" t="s">
        <v>16</v>
      </c>
      <c r="I149" s="19">
        <v>34.950000000000003</v>
      </c>
      <c r="J149" s="19" t="s">
        <v>251</v>
      </c>
      <c r="K149" s="19" t="s">
        <v>251</v>
      </c>
    </row>
    <row r="150" spans="1:16" x14ac:dyDescent="0.25">
      <c r="A150" s="78"/>
      <c r="B150" s="90"/>
      <c r="C150" s="83"/>
      <c r="D150" s="53" t="s">
        <v>349</v>
      </c>
      <c r="E150" s="83"/>
      <c r="F150" s="83"/>
      <c r="G150" s="83"/>
      <c r="H150" s="74"/>
      <c r="I150" s="19">
        <v>36.090000000000003</v>
      </c>
      <c r="J150" s="19" t="s">
        <v>251</v>
      </c>
      <c r="K150" s="19" t="s">
        <v>251</v>
      </c>
      <c r="P150" s="12">
        <f t="shared" si="3"/>
        <v>103.26180257510728</v>
      </c>
    </row>
    <row r="151" spans="1:16" ht="24.75" customHeight="1" x14ac:dyDescent="0.25">
      <c r="A151" s="78"/>
      <c r="B151" s="90"/>
      <c r="C151" s="83"/>
      <c r="D151" s="50" t="s">
        <v>348</v>
      </c>
      <c r="E151" s="83"/>
      <c r="F151" s="83"/>
      <c r="G151" s="89"/>
      <c r="H151" s="73" t="s">
        <v>15</v>
      </c>
      <c r="I151" s="19">
        <v>5.54</v>
      </c>
      <c r="J151" s="19" t="s">
        <v>251</v>
      </c>
      <c r="K151" s="19" t="s">
        <v>251</v>
      </c>
    </row>
    <row r="152" spans="1:16" x14ac:dyDescent="0.25">
      <c r="A152" s="79"/>
      <c r="B152" s="70"/>
      <c r="C152" s="83"/>
      <c r="D152" s="53" t="s">
        <v>349</v>
      </c>
      <c r="E152" s="83"/>
      <c r="F152" s="83"/>
      <c r="G152" s="84"/>
      <c r="H152" s="74"/>
      <c r="I152" s="19">
        <v>5.72</v>
      </c>
      <c r="J152" s="19" t="s">
        <v>251</v>
      </c>
      <c r="K152" s="19" t="s">
        <v>251</v>
      </c>
      <c r="P152" s="12">
        <f t="shared" si="3"/>
        <v>103.24909747292419</v>
      </c>
    </row>
    <row r="153" spans="1:16" x14ac:dyDescent="0.25">
      <c r="A153" s="77"/>
      <c r="B153" s="80">
        <v>43088</v>
      </c>
      <c r="C153" s="71" t="s">
        <v>478</v>
      </c>
      <c r="D153" s="50" t="s">
        <v>348</v>
      </c>
      <c r="E153" s="73" t="s">
        <v>281</v>
      </c>
      <c r="F153" s="73" t="s">
        <v>28</v>
      </c>
      <c r="G153" s="73" t="s">
        <v>41</v>
      </c>
      <c r="H153" s="73" t="s">
        <v>15</v>
      </c>
      <c r="I153" s="1">
        <v>24.2</v>
      </c>
      <c r="J153" s="19" t="s">
        <v>251</v>
      </c>
      <c r="K153" s="19" t="s">
        <v>251</v>
      </c>
    </row>
    <row r="154" spans="1:16" x14ac:dyDescent="0.25">
      <c r="A154" s="79"/>
      <c r="B154" s="82"/>
      <c r="C154" s="72"/>
      <c r="D154" s="53" t="s">
        <v>349</v>
      </c>
      <c r="E154" s="74"/>
      <c r="F154" s="74"/>
      <c r="G154" s="74"/>
      <c r="H154" s="74"/>
      <c r="I154" s="1">
        <v>24.96</v>
      </c>
      <c r="J154" s="19" t="s">
        <v>251</v>
      </c>
      <c r="K154" s="19" t="s">
        <v>251</v>
      </c>
      <c r="P154" s="12">
        <f t="shared" si="3"/>
        <v>103.14049586776861</v>
      </c>
    </row>
    <row r="155" spans="1:16" ht="24.75" customHeight="1" x14ac:dyDescent="0.25">
      <c r="A155" s="67"/>
      <c r="B155" s="69">
        <v>43049</v>
      </c>
      <c r="C155" s="71" t="s">
        <v>479</v>
      </c>
      <c r="D155" s="53" t="s">
        <v>348</v>
      </c>
      <c r="E155" s="73" t="s">
        <v>311</v>
      </c>
      <c r="F155" s="73" t="s">
        <v>28</v>
      </c>
      <c r="G155" s="73" t="s">
        <v>44</v>
      </c>
      <c r="H155" s="73" t="s">
        <v>16</v>
      </c>
      <c r="I155" s="1">
        <v>54.29</v>
      </c>
      <c r="J155" s="19" t="s">
        <v>251</v>
      </c>
      <c r="K155" s="19" t="s">
        <v>251</v>
      </c>
    </row>
    <row r="156" spans="1:16" ht="25.5" customHeight="1" x14ac:dyDescent="0.25">
      <c r="A156" s="67"/>
      <c r="B156" s="84"/>
      <c r="C156" s="84"/>
      <c r="D156" s="53" t="s">
        <v>349</v>
      </c>
      <c r="E156" s="74"/>
      <c r="F156" s="84"/>
      <c r="G156" s="84"/>
      <c r="H156" s="84"/>
      <c r="I156" s="1">
        <v>56.11</v>
      </c>
      <c r="J156" s="19" t="s">
        <v>251</v>
      </c>
      <c r="K156" s="19" t="s">
        <v>251</v>
      </c>
      <c r="P156" s="12">
        <f t="shared" si="3"/>
        <v>103.35236691840117</v>
      </c>
    </row>
    <row r="157" spans="1:16" ht="23.25" customHeight="1" x14ac:dyDescent="0.25">
      <c r="A157" s="67"/>
      <c r="B157" s="69">
        <v>43088</v>
      </c>
      <c r="C157" s="71" t="s">
        <v>480</v>
      </c>
      <c r="D157" s="53" t="s">
        <v>348</v>
      </c>
      <c r="E157" s="73" t="s">
        <v>312</v>
      </c>
      <c r="F157" s="73" t="s">
        <v>28</v>
      </c>
      <c r="G157" s="73" t="s">
        <v>313</v>
      </c>
      <c r="H157" s="73" t="s">
        <v>16</v>
      </c>
      <c r="I157" s="1">
        <v>82.29</v>
      </c>
      <c r="J157" s="19">
        <v>82.29</v>
      </c>
      <c r="K157" s="19" t="s">
        <v>251</v>
      </c>
    </row>
    <row r="158" spans="1:16" ht="24" customHeight="1" x14ac:dyDescent="0.25">
      <c r="A158" s="67"/>
      <c r="B158" s="84"/>
      <c r="C158" s="84"/>
      <c r="D158" s="53" t="s">
        <v>349</v>
      </c>
      <c r="E158" s="74"/>
      <c r="F158" s="84"/>
      <c r="G158" s="84"/>
      <c r="H158" s="84"/>
      <c r="I158" s="1">
        <v>82.29</v>
      </c>
      <c r="J158" s="19">
        <v>82.29</v>
      </c>
      <c r="K158" s="19" t="s">
        <v>251</v>
      </c>
      <c r="P158" s="12">
        <f t="shared" si="3"/>
        <v>100</v>
      </c>
    </row>
    <row r="159" spans="1:16" x14ac:dyDescent="0.25">
      <c r="A159" s="85" t="s">
        <v>273</v>
      </c>
      <c r="B159" s="86"/>
      <c r="C159" s="86"/>
      <c r="D159" s="86"/>
      <c r="E159" s="86"/>
      <c r="F159" s="86"/>
      <c r="G159" s="86"/>
      <c r="H159" s="86"/>
      <c r="I159" s="86"/>
      <c r="J159" s="86"/>
      <c r="K159" s="87"/>
    </row>
    <row r="160" spans="1:16" x14ac:dyDescent="0.25">
      <c r="A160" s="77">
        <f>A141+1</f>
        <v>16</v>
      </c>
      <c r="B160" s="69">
        <v>43042</v>
      </c>
      <c r="C160" s="69" t="s">
        <v>261</v>
      </c>
      <c r="D160" s="50" t="s">
        <v>348</v>
      </c>
      <c r="E160" s="73" t="s">
        <v>263</v>
      </c>
      <c r="F160" s="73" t="s">
        <v>60</v>
      </c>
      <c r="G160" s="73" t="s">
        <v>61</v>
      </c>
      <c r="H160" s="73" t="s">
        <v>16</v>
      </c>
      <c r="I160" s="1">
        <v>5.95</v>
      </c>
      <c r="J160" s="1" t="s">
        <v>251</v>
      </c>
      <c r="K160" s="1" t="s">
        <v>251</v>
      </c>
    </row>
    <row r="161" spans="1:16" x14ac:dyDescent="0.25">
      <c r="A161" s="79"/>
      <c r="B161" s="70"/>
      <c r="C161" s="70"/>
      <c r="D161" s="53" t="s">
        <v>349</v>
      </c>
      <c r="E161" s="74"/>
      <c r="F161" s="74"/>
      <c r="G161" s="74"/>
      <c r="H161" s="74"/>
      <c r="I161" s="1">
        <v>6.48</v>
      </c>
      <c r="J161" s="1" t="s">
        <v>251</v>
      </c>
      <c r="K161" s="1" t="s">
        <v>251</v>
      </c>
      <c r="P161" s="12">
        <f t="shared" si="3"/>
        <v>108.9075630252101</v>
      </c>
    </row>
    <row r="162" spans="1:16" ht="22.5" customHeight="1" x14ac:dyDescent="0.25">
      <c r="A162" s="97">
        <f>A160+1</f>
        <v>17</v>
      </c>
      <c r="B162" s="69">
        <v>43042</v>
      </c>
      <c r="C162" s="71" t="s">
        <v>422</v>
      </c>
      <c r="D162" s="50" t="s">
        <v>348</v>
      </c>
      <c r="E162" s="73" t="s">
        <v>62</v>
      </c>
      <c r="F162" s="73" t="s">
        <v>60</v>
      </c>
      <c r="G162" s="73" t="s">
        <v>63</v>
      </c>
      <c r="H162" s="73" t="s">
        <v>16</v>
      </c>
      <c r="I162" s="1">
        <v>11.48</v>
      </c>
      <c r="J162" s="1" t="s">
        <v>251</v>
      </c>
      <c r="K162" s="1" t="s">
        <v>251</v>
      </c>
    </row>
    <row r="163" spans="1:16" x14ac:dyDescent="0.25">
      <c r="A163" s="99"/>
      <c r="B163" s="70"/>
      <c r="C163" s="72"/>
      <c r="D163" s="53" t="s">
        <v>349</v>
      </c>
      <c r="E163" s="74"/>
      <c r="F163" s="74"/>
      <c r="G163" s="74"/>
      <c r="H163" s="74"/>
      <c r="I163" s="1">
        <v>12.13</v>
      </c>
      <c r="J163" s="1" t="s">
        <v>251</v>
      </c>
      <c r="K163" s="1" t="s">
        <v>251</v>
      </c>
      <c r="P163" s="12">
        <f t="shared" si="3"/>
        <v>105.66202090592334</v>
      </c>
    </row>
    <row r="164" spans="1:16" x14ac:dyDescent="0.25">
      <c r="A164" s="97">
        <f>A162+1</f>
        <v>18</v>
      </c>
      <c r="B164" s="69">
        <v>43049</v>
      </c>
      <c r="C164" s="71" t="s">
        <v>421</v>
      </c>
      <c r="D164" s="50" t="s">
        <v>348</v>
      </c>
      <c r="E164" s="73" t="s">
        <v>64</v>
      </c>
      <c r="F164" s="73" t="s">
        <v>60</v>
      </c>
      <c r="G164" s="73" t="s">
        <v>65</v>
      </c>
      <c r="H164" s="73" t="s">
        <v>16</v>
      </c>
      <c r="I164" s="1">
        <v>39.700000000000003</v>
      </c>
      <c r="J164" s="1" t="s">
        <v>251</v>
      </c>
      <c r="K164" s="1" t="s">
        <v>251</v>
      </c>
    </row>
    <row r="165" spans="1:16" x14ac:dyDescent="0.25">
      <c r="A165" s="99"/>
      <c r="B165" s="70"/>
      <c r="C165" s="72"/>
      <c r="D165" s="53" t="s">
        <v>349</v>
      </c>
      <c r="E165" s="74"/>
      <c r="F165" s="74"/>
      <c r="G165" s="74"/>
      <c r="H165" s="74"/>
      <c r="I165" s="1">
        <v>41.3</v>
      </c>
      <c r="J165" s="1" t="s">
        <v>251</v>
      </c>
      <c r="K165" s="1" t="s">
        <v>251</v>
      </c>
      <c r="P165" s="12">
        <f t="shared" si="3"/>
        <v>104.03022670025189</v>
      </c>
    </row>
    <row r="166" spans="1:16" x14ac:dyDescent="0.25">
      <c r="A166" s="97">
        <f>A164+1</f>
        <v>19</v>
      </c>
      <c r="B166" s="69">
        <v>43042</v>
      </c>
      <c r="C166" s="71" t="s">
        <v>423</v>
      </c>
      <c r="D166" s="50" t="s">
        <v>348</v>
      </c>
      <c r="E166" s="73" t="s">
        <v>512</v>
      </c>
      <c r="F166" s="73" t="s">
        <v>60</v>
      </c>
      <c r="G166" s="73" t="s">
        <v>66</v>
      </c>
      <c r="H166" s="73" t="s">
        <v>16</v>
      </c>
      <c r="I166" s="1">
        <v>11.28</v>
      </c>
      <c r="J166" s="1" t="s">
        <v>251</v>
      </c>
      <c r="K166" s="1" t="s">
        <v>251</v>
      </c>
    </row>
    <row r="167" spans="1:16" x14ac:dyDescent="0.25">
      <c r="A167" s="99"/>
      <c r="B167" s="70"/>
      <c r="C167" s="72"/>
      <c r="D167" s="53" t="s">
        <v>349</v>
      </c>
      <c r="E167" s="74"/>
      <c r="F167" s="74"/>
      <c r="G167" s="74"/>
      <c r="H167" s="74"/>
      <c r="I167" s="1">
        <v>11.67</v>
      </c>
      <c r="J167" s="1" t="s">
        <v>251</v>
      </c>
      <c r="K167" s="1" t="s">
        <v>251</v>
      </c>
      <c r="P167" s="12">
        <f t="shared" si="3"/>
        <v>103.45744680851064</v>
      </c>
    </row>
    <row r="168" spans="1:16" ht="18.75" customHeight="1" x14ac:dyDescent="0.25">
      <c r="A168" s="97" t="e">
        <f>#REF!+1</f>
        <v>#REF!</v>
      </c>
      <c r="B168" s="69">
        <v>43035</v>
      </c>
      <c r="C168" s="71" t="s">
        <v>424</v>
      </c>
      <c r="D168" s="50" t="s">
        <v>348</v>
      </c>
      <c r="E168" s="73" t="s">
        <v>225</v>
      </c>
      <c r="F168" s="73" t="s">
        <v>60</v>
      </c>
      <c r="G168" s="73" t="s">
        <v>66</v>
      </c>
      <c r="H168" s="73" t="s">
        <v>16</v>
      </c>
      <c r="I168" s="1">
        <v>11</v>
      </c>
      <c r="J168" s="1" t="s">
        <v>251</v>
      </c>
      <c r="K168" s="1" t="s">
        <v>251</v>
      </c>
    </row>
    <row r="169" spans="1:16" x14ac:dyDescent="0.25">
      <c r="A169" s="99"/>
      <c r="B169" s="70"/>
      <c r="C169" s="72"/>
      <c r="D169" s="53" t="s">
        <v>349</v>
      </c>
      <c r="E169" s="74"/>
      <c r="F169" s="74"/>
      <c r="G169" s="74"/>
      <c r="H169" s="74"/>
      <c r="I169" s="1">
        <v>12.96</v>
      </c>
      <c r="J169" s="1" t="s">
        <v>255</v>
      </c>
      <c r="K169" s="1" t="s">
        <v>251</v>
      </c>
      <c r="P169" s="12">
        <f t="shared" si="3"/>
        <v>117.81818181818183</v>
      </c>
    </row>
    <row r="170" spans="1:16" x14ac:dyDescent="0.25">
      <c r="A170" s="97" t="e">
        <f>#REF!+1</f>
        <v>#REF!</v>
      </c>
      <c r="B170" s="69">
        <v>43035</v>
      </c>
      <c r="C170" s="71" t="s">
        <v>425</v>
      </c>
      <c r="D170" s="50" t="s">
        <v>348</v>
      </c>
      <c r="E170" s="73" t="s">
        <v>513</v>
      </c>
      <c r="F170" s="73" t="s">
        <v>60</v>
      </c>
      <c r="G170" s="73" t="s">
        <v>67</v>
      </c>
      <c r="H170" s="73" t="s">
        <v>16</v>
      </c>
      <c r="I170" s="1">
        <v>16.54</v>
      </c>
      <c r="J170" s="1" t="s">
        <v>251</v>
      </c>
      <c r="K170" s="1" t="s">
        <v>251</v>
      </c>
    </row>
    <row r="171" spans="1:16" x14ac:dyDescent="0.25">
      <c r="A171" s="99"/>
      <c r="B171" s="70"/>
      <c r="C171" s="72"/>
      <c r="D171" s="53" t="s">
        <v>349</v>
      </c>
      <c r="E171" s="74"/>
      <c r="F171" s="74"/>
      <c r="G171" s="74"/>
      <c r="H171" s="74"/>
      <c r="I171" s="1">
        <v>16.940000000000001</v>
      </c>
      <c r="J171" s="1" t="s">
        <v>251</v>
      </c>
      <c r="K171" s="1" t="s">
        <v>251</v>
      </c>
      <c r="P171" s="12">
        <f t="shared" si="3"/>
        <v>102.41837968561065</v>
      </c>
    </row>
    <row r="172" spans="1:16" ht="22.5" customHeight="1" x14ac:dyDescent="0.25">
      <c r="A172" s="97" t="e">
        <f>A170+1</f>
        <v>#REF!</v>
      </c>
      <c r="B172" s="69">
        <v>43061</v>
      </c>
      <c r="C172" s="71" t="s">
        <v>426</v>
      </c>
      <c r="D172" s="50" t="s">
        <v>348</v>
      </c>
      <c r="E172" s="73" t="s">
        <v>68</v>
      </c>
      <c r="F172" s="73" t="s">
        <v>60</v>
      </c>
      <c r="G172" s="73" t="s">
        <v>69</v>
      </c>
      <c r="H172" s="73" t="s">
        <v>16</v>
      </c>
      <c r="I172" s="1">
        <v>14.07</v>
      </c>
      <c r="J172" s="1" t="s">
        <v>251</v>
      </c>
      <c r="K172" s="1" t="s">
        <v>251</v>
      </c>
    </row>
    <row r="173" spans="1:16" x14ac:dyDescent="0.25">
      <c r="A173" s="99"/>
      <c r="B173" s="70"/>
      <c r="C173" s="72"/>
      <c r="D173" s="53" t="s">
        <v>349</v>
      </c>
      <c r="E173" s="74"/>
      <c r="F173" s="74"/>
      <c r="G173" s="74"/>
      <c r="H173" s="74"/>
      <c r="I173" s="1">
        <v>15.01</v>
      </c>
      <c r="J173" s="1" t="s">
        <v>251</v>
      </c>
      <c r="K173" s="1" t="s">
        <v>251</v>
      </c>
      <c r="P173" s="12">
        <f t="shared" si="3"/>
        <v>106.68088130774697</v>
      </c>
    </row>
    <row r="174" spans="1:16" ht="22.5" customHeight="1" x14ac:dyDescent="0.25">
      <c r="A174" s="97" t="e">
        <f>A172+1</f>
        <v>#REF!</v>
      </c>
      <c r="B174" s="69">
        <v>43088</v>
      </c>
      <c r="C174" s="71" t="s">
        <v>504</v>
      </c>
      <c r="D174" s="50" t="s">
        <v>348</v>
      </c>
      <c r="E174" s="73" t="s">
        <v>70</v>
      </c>
      <c r="F174" s="73" t="s">
        <v>60</v>
      </c>
      <c r="G174" s="73" t="s">
        <v>67</v>
      </c>
      <c r="H174" s="73" t="s">
        <v>16</v>
      </c>
      <c r="I174" s="1">
        <v>37.65</v>
      </c>
      <c r="J174" s="1">
        <v>37.65</v>
      </c>
      <c r="K174" s="19">
        <v>44.43</v>
      </c>
    </row>
    <row r="175" spans="1:16" x14ac:dyDescent="0.25">
      <c r="A175" s="99"/>
      <c r="B175" s="70"/>
      <c r="C175" s="72"/>
      <c r="D175" s="53" t="s">
        <v>349</v>
      </c>
      <c r="E175" s="74"/>
      <c r="F175" s="74"/>
      <c r="G175" s="74"/>
      <c r="H175" s="74"/>
      <c r="I175" s="1">
        <v>38.89</v>
      </c>
      <c r="J175" s="1">
        <v>38.89</v>
      </c>
      <c r="K175" s="19">
        <v>45.89</v>
      </c>
      <c r="P175" s="12">
        <f t="shared" si="3"/>
        <v>103.29349269588315</v>
      </c>
    </row>
    <row r="176" spans="1:16" s="13" customFormat="1" ht="66.75" customHeight="1" x14ac:dyDescent="0.25">
      <c r="A176" s="62"/>
      <c r="B176" s="69">
        <v>43175</v>
      </c>
      <c r="C176" s="71" t="s">
        <v>510</v>
      </c>
      <c r="D176" s="50" t="s">
        <v>507</v>
      </c>
      <c r="E176" s="73" t="s">
        <v>508</v>
      </c>
      <c r="F176" s="73" t="s">
        <v>60</v>
      </c>
      <c r="G176" s="73" t="s">
        <v>511</v>
      </c>
      <c r="H176" s="73" t="s">
        <v>16</v>
      </c>
      <c r="I176" s="1">
        <v>27.63</v>
      </c>
      <c r="J176" s="1">
        <v>27.63</v>
      </c>
      <c r="K176" s="19">
        <v>32.6</v>
      </c>
      <c r="P176" s="12"/>
    </row>
    <row r="177" spans="1:16" s="13" customFormat="1" ht="63.75" customHeight="1" x14ac:dyDescent="0.25">
      <c r="A177" s="62"/>
      <c r="B177" s="70"/>
      <c r="C177" s="72"/>
      <c r="D177" s="50" t="s">
        <v>531</v>
      </c>
      <c r="E177" s="74"/>
      <c r="F177" s="83"/>
      <c r="G177" s="83"/>
      <c r="H177" s="83"/>
      <c r="I177" s="1">
        <v>28.54</v>
      </c>
      <c r="J177" s="1">
        <v>28.54</v>
      </c>
      <c r="K177" s="19">
        <v>33.68</v>
      </c>
      <c r="P177" s="12"/>
    </row>
    <row r="178" spans="1:16" s="13" customFormat="1" ht="63.75" customHeight="1" x14ac:dyDescent="0.25">
      <c r="A178" s="62"/>
      <c r="B178" s="53">
        <v>43343</v>
      </c>
      <c r="C178" s="54" t="s">
        <v>536</v>
      </c>
      <c r="D178" s="50" t="s">
        <v>532</v>
      </c>
      <c r="E178" s="52" t="s">
        <v>359</v>
      </c>
      <c r="F178" s="83"/>
      <c r="G178" s="74"/>
      <c r="H178" s="74"/>
      <c r="I178" s="1">
        <v>39.020000000000003</v>
      </c>
      <c r="J178" s="1">
        <v>28.54</v>
      </c>
      <c r="K178" s="19">
        <v>33.68</v>
      </c>
      <c r="P178" s="12"/>
    </row>
    <row r="179" spans="1:16" s="13" customFormat="1" ht="15" customHeight="1" x14ac:dyDescent="0.25">
      <c r="A179" s="62"/>
      <c r="B179" s="69">
        <v>43175</v>
      </c>
      <c r="C179" s="71" t="s">
        <v>510</v>
      </c>
      <c r="D179" s="50" t="s">
        <v>507</v>
      </c>
      <c r="E179" s="73" t="s">
        <v>508</v>
      </c>
      <c r="F179" s="83"/>
      <c r="G179" s="73" t="s">
        <v>509</v>
      </c>
      <c r="H179" s="73" t="s">
        <v>16</v>
      </c>
      <c r="I179" s="1">
        <v>92.32</v>
      </c>
      <c r="J179" s="1">
        <v>28.68</v>
      </c>
      <c r="K179" s="19">
        <v>33.840000000000003</v>
      </c>
      <c r="P179" s="12"/>
    </row>
    <row r="180" spans="1:16" s="13" customFormat="1" x14ac:dyDescent="0.25">
      <c r="A180" s="62"/>
      <c r="B180" s="70"/>
      <c r="C180" s="72"/>
      <c r="D180" s="50" t="s">
        <v>531</v>
      </c>
      <c r="E180" s="74"/>
      <c r="F180" s="83"/>
      <c r="G180" s="83"/>
      <c r="H180" s="83"/>
      <c r="I180" s="1">
        <v>95.37</v>
      </c>
      <c r="J180" s="1">
        <v>29.63</v>
      </c>
      <c r="K180" s="19">
        <v>34.96</v>
      </c>
      <c r="P180" s="12"/>
    </row>
    <row r="181" spans="1:16" s="13" customFormat="1" x14ac:dyDescent="0.25">
      <c r="A181" s="62"/>
      <c r="B181" s="53">
        <v>43343</v>
      </c>
      <c r="C181" s="54" t="s">
        <v>536</v>
      </c>
      <c r="D181" s="50" t="s">
        <v>532</v>
      </c>
      <c r="E181" s="52" t="s">
        <v>359</v>
      </c>
      <c r="F181" s="83"/>
      <c r="G181" s="74"/>
      <c r="H181" s="74"/>
      <c r="I181" s="1">
        <v>39.020000000000003</v>
      </c>
      <c r="J181" s="1">
        <v>29.63</v>
      </c>
      <c r="K181" s="19">
        <v>34.96</v>
      </c>
      <c r="P181" s="12"/>
    </row>
    <row r="182" spans="1:16" s="13" customFormat="1" x14ac:dyDescent="0.25">
      <c r="A182" s="62"/>
      <c r="B182" s="69">
        <v>43175</v>
      </c>
      <c r="C182" s="71" t="s">
        <v>510</v>
      </c>
      <c r="D182" s="50" t="s">
        <v>507</v>
      </c>
      <c r="E182" s="73" t="s">
        <v>508</v>
      </c>
      <c r="F182" s="83"/>
      <c r="G182" s="73" t="s">
        <v>65</v>
      </c>
      <c r="H182" s="73" t="s">
        <v>16</v>
      </c>
      <c r="I182" s="1">
        <v>24.25</v>
      </c>
      <c r="J182" s="1">
        <v>24.25</v>
      </c>
      <c r="K182" s="19">
        <v>28.62</v>
      </c>
      <c r="P182" s="12"/>
    </row>
    <row r="183" spans="1:16" s="13" customFormat="1" x14ac:dyDescent="0.25">
      <c r="A183" s="62"/>
      <c r="B183" s="70"/>
      <c r="C183" s="72"/>
      <c r="D183" s="50" t="s">
        <v>531</v>
      </c>
      <c r="E183" s="74"/>
      <c r="F183" s="83"/>
      <c r="G183" s="83"/>
      <c r="H183" s="83"/>
      <c r="I183" s="1">
        <v>25.05</v>
      </c>
      <c r="J183" s="1">
        <v>25.05</v>
      </c>
      <c r="K183" s="19">
        <v>29.56</v>
      </c>
      <c r="P183" s="12"/>
    </row>
    <row r="184" spans="1:16" s="13" customFormat="1" x14ac:dyDescent="0.25">
      <c r="A184" s="62"/>
      <c r="B184" s="53">
        <v>43343</v>
      </c>
      <c r="C184" s="54" t="s">
        <v>536</v>
      </c>
      <c r="D184" s="50" t="s">
        <v>532</v>
      </c>
      <c r="E184" s="52" t="s">
        <v>359</v>
      </c>
      <c r="F184" s="74"/>
      <c r="G184" s="74"/>
      <c r="H184" s="74"/>
      <c r="I184" s="1">
        <v>39.020000000000003</v>
      </c>
      <c r="J184" s="1">
        <v>25.05</v>
      </c>
      <c r="K184" s="19">
        <v>29.56</v>
      </c>
      <c r="P184" s="12"/>
    </row>
    <row r="185" spans="1:16" ht="15" customHeight="1" x14ac:dyDescent="0.25">
      <c r="A185" s="62"/>
      <c r="B185" s="69">
        <v>43088</v>
      </c>
      <c r="C185" s="69" t="s">
        <v>486</v>
      </c>
      <c r="D185" s="50" t="s">
        <v>348</v>
      </c>
      <c r="E185" s="73" t="s">
        <v>302</v>
      </c>
      <c r="F185" s="73" t="s">
        <v>60</v>
      </c>
      <c r="G185" s="73" t="s">
        <v>487</v>
      </c>
      <c r="H185" s="73" t="s">
        <v>16</v>
      </c>
      <c r="I185" s="1">
        <v>71.66</v>
      </c>
      <c r="J185" s="1">
        <v>28.68</v>
      </c>
      <c r="K185" s="19">
        <v>33.840000000000003</v>
      </c>
    </row>
    <row r="186" spans="1:16" x14ac:dyDescent="0.25">
      <c r="A186" s="62"/>
      <c r="B186" s="70"/>
      <c r="C186" s="70"/>
      <c r="D186" s="53" t="s">
        <v>531</v>
      </c>
      <c r="E186" s="74"/>
      <c r="F186" s="83"/>
      <c r="G186" s="83"/>
      <c r="H186" s="83"/>
      <c r="I186" s="1">
        <v>74.02</v>
      </c>
      <c r="J186" s="1">
        <v>29.63</v>
      </c>
      <c r="K186" s="19">
        <v>34.96</v>
      </c>
    </row>
    <row r="187" spans="1:16" x14ac:dyDescent="0.25">
      <c r="A187" s="62"/>
      <c r="B187" s="49">
        <v>43343</v>
      </c>
      <c r="C187" s="49" t="s">
        <v>537</v>
      </c>
      <c r="D187" s="50" t="s">
        <v>532</v>
      </c>
      <c r="E187" s="52" t="s">
        <v>359</v>
      </c>
      <c r="F187" s="74"/>
      <c r="G187" s="74"/>
      <c r="H187" s="74"/>
      <c r="I187" s="1">
        <v>74.02</v>
      </c>
      <c r="J187" s="1">
        <v>29.63</v>
      </c>
      <c r="K187" s="19">
        <v>34.96</v>
      </c>
    </row>
    <row r="188" spans="1:16" x14ac:dyDescent="0.25">
      <c r="A188" s="62"/>
      <c r="B188" s="69">
        <v>43266</v>
      </c>
      <c r="C188" s="69" t="s">
        <v>514</v>
      </c>
      <c r="D188" s="50" t="s">
        <v>515</v>
      </c>
      <c r="E188" s="73" t="s">
        <v>525</v>
      </c>
      <c r="F188" s="76" t="s">
        <v>60</v>
      </c>
      <c r="G188" s="73" t="s">
        <v>516</v>
      </c>
      <c r="H188" s="76" t="s">
        <v>16</v>
      </c>
      <c r="I188" s="1">
        <v>42.78</v>
      </c>
      <c r="J188" s="1">
        <v>42.78</v>
      </c>
      <c r="K188" s="1" t="s">
        <v>255</v>
      </c>
    </row>
    <row r="189" spans="1:16" x14ac:dyDescent="0.25">
      <c r="A189" s="62"/>
      <c r="B189" s="70"/>
      <c r="C189" s="70"/>
      <c r="D189" s="53" t="s">
        <v>349</v>
      </c>
      <c r="E189" s="74"/>
      <c r="F189" s="76"/>
      <c r="G189" s="74"/>
      <c r="H189" s="76"/>
      <c r="I189" s="1">
        <v>42.78</v>
      </c>
      <c r="J189" s="1">
        <v>42.78</v>
      </c>
      <c r="K189" s="1" t="s">
        <v>255</v>
      </c>
    </row>
    <row r="190" spans="1:16" ht="22.5" customHeight="1" x14ac:dyDescent="0.25">
      <c r="A190" s="97">
        <v>67</v>
      </c>
      <c r="B190" s="69" t="s">
        <v>352</v>
      </c>
      <c r="C190" s="69" t="s">
        <v>362</v>
      </c>
      <c r="D190" s="50" t="s">
        <v>348</v>
      </c>
      <c r="E190" s="73" t="s">
        <v>71</v>
      </c>
      <c r="F190" s="73" t="s">
        <v>60</v>
      </c>
      <c r="G190" s="73" t="s">
        <v>61</v>
      </c>
      <c r="H190" s="73" t="s">
        <v>16</v>
      </c>
      <c r="I190" s="1">
        <v>15.52</v>
      </c>
      <c r="J190" s="1">
        <v>15.52</v>
      </c>
      <c r="K190" s="19">
        <v>18.309999999999999</v>
      </c>
    </row>
    <row r="191" spans="1:16" x14ac:dyDescent="0.25">
      <c r="A191" s="99"/>
      <c r="B191" s="70"/>
      <c r="C191" s="70"/>
      <c r="D191" s="53" t="s">
        <v>349</v>
      </c>
      <c r="E191" s="74"/>
      <c r="F191" s="74"/>
      <c r="G191" s="74"/>
      <c r="H191" s="74"/>
      <c r="I191" s="1">
        <v>16.03</v>
      </c>
      <c r="J191" s="1">
        <v>16.03</v>
      </c>
      <c r="K191" s="19">
        <v>18.920000000000002</v>
      </c>
      <c r="P191" s="12">
        <f t="shared" si="3"/>
        <v>103.28608247422682</v>
      </c>
    </row>
    <row r="192" spans="1:16" ht="22.5" customHeight="1" x14ac:dyDescent="0.25">
      <c r="A192" s="97"/>
      <c r="B192" s="69">
        <v>43088</v>
      </c>
      <c r="C192" s="69" t="s">
        <v>481</v>
      </c>
      <c r="D192" s="50" t="s">
        <v>348</v>
      </c>
      <c r="E192" s="73" t="s">
        <v>482</v>
      </c>
      <c r="F192" s="73" t="s">
        <v>60</v>
      </c>
      <c r="G192" s="73" t="s">
        <v>266</v>
      </c>
      <c r="H192" s="73" t="s">
        <v>16</v>
      </c>
      <c r="I192" s="1">
        <v>68.06</v>
      </c>
      <c r="J192" s="1">
        <v>68.06</v>
      </c>
      <c r="K192" s="19">
        <v>80.31</v>
      </c>
    </row>
    <row r="193" spans="1:16" x14ac:dyDescent="0.25">
      <c r="A193" s="99"/>
      <c r="B193" s="70"/>
      <c r="C193" s="70"/>
      <c r="D193" s="53" t="s">
        <v>349</v>
      </c>
      <c r="E193" s="74"/>
      <c r="F193" s="74"/>
      <c r="G193" s="74"/>
      <c r="H193" s="74"/>
      <c r="I193" s="1">
        <v>69.55</v>
      </c>
      <c r="J193" s="1">
        <v>69.55</v>
      </c>
      <c r="K193" s="19">
        <v>82.07</v>
      </c>
    </row>
    <row r="194" spans="1:16" ht="18" customHeight="1" x14ac:dyDescent="0.25">
      <c r="A194" s="85" t="s">
        <v>271</v>
      </c>
      <c r="B194" s="86"/>
      <c r="C194" s="86"/>
      <c r="D194" s="86"/>
      <c r="E194" s="86"/>
      <c r="F194" s="86"/>
      <c r="G194" s="86"/>
      <c r="H194" s="86"/>
      <c r="I194" s="86"/>
      <c r="J194" s="86"/>
      <c r="K194" s="87"/>
    </row>
    <row r="195" spans="1:16" ht="22.5" customHeight="1" x14ac:dyDescent="0.25">
      <c r="A195" s="97">
        <f>A190+1</f>
        <v>68</v>
      </c>
      <c r="B195" s="69">
        <v>43056</v>
      </c>
      <c r="C195" s="71" t="s">
        <v>333</v>
      </c>
      <c r="D195" s="50" t="s">
        <v>348</v>
      </c>
      <c r="E195" s="73" t="s">
        <v>393</v>
      </c>
      <c r="F195" s="73" t="s">
        <v>72</v>
      </c>
      <c r="G195" s="73" t="s">
        <v>74</v>
      </c>
      <c r="H195" s="73" t="s">
        <v>16</v>
      </c>
      <c r="I195" s="1">
        <v>18.88</v>
      </c>
      <c r="J195" s="1" t="s">
        <v>251</v>
      </c>
      <c r="K195" s="19" t="s">
        <v>251</v>
      </c>
    </row>
    <row r="196" spans="1:16" ht="22.5" customHeight="1" x14ac:dyDescent="0.25">
      <c r="A196" s="99"/>
      <c r="B196" s="70"/>
      <c r="C196" s="72"/>
      <c r="D196" s="53" t="s">
        <v>349</v>
      </c>
      <c r="E196" s="74"/>
      <c r="F196" s="74"/>
      <c r="G196" s="74"/>
      <c r="H196" s="74"/>
      <c r="I196" s="1">
        <v>19.54</v>
      </c>
      <c r="J196" s="1" t="s">
        <v>251</v>
      </c>
      <c r="K196" s="19" t="s">
        <v>251</v>
      </c>
      <c r="P196" s="12">
        <f t="shared" si="3"/>
        <v>103.4957627118644</v>
      </c>
    </row>
    <row r="197" spans="1:16" x14ac:dyDescent="0.25">
      <c r="A197" s="97">
        <f>A195+1</f>
        <v>69</v>
      </c>
      <c r="B197" s="69" t="s">
        <v>329</v>
      </c>
      <c r="C197" s="71" t="s">
        <v>330</v>
      </c>
      <c r="D197" s="50" t="s">
        <v>348</v>
      </c>
      <c r="E197" s="73" t="s">
        <v>219</v>
      </c>
      <c r="F197" s="73" t="s">
        <v>72</v>
      </c>
      <c r="G197" s="73" t="s">
        <v>76</v>
      </c>
      <c r="H197" s="73" t="s">
        <v>16</v>
      </c>
      <c r="I197" s="1">
        <v>14.43</v>
      </c>
      <c r="J197" s="1">
        <v>14.43</v>
      </c>
      <c r="K197" s="19">
        <v>17.03</v>
      </c>
    </row>
    <row r="198" spans="1:16" s="20" customFormat="1" ht="22.5" customHeight="1" x14ac:dyDescent="0.25">
      <c r="A198" s="99"/>
      <c r="B198" s="70"/>
      <c r="C198" s="72"/>
      <c r="D198" s="53" t="s">
        <v>349</v>
      </c>
      <c r="E198" s="74"/>
      <c r="F198" s="74"/>
      <c r="G198" s="74"/>
      <c r="H198" s="74"/>
      <c r="I198" s="1">
        <v>15.86</v>
      </c>
      <c r="J198" s="1">
        <v>14.91</v>
      </c>
      <c r="K198" s="19">
        <v>17.59</v>
      </c>
      <c r="P198" s="60">
        <f t="shared" ref="P198:P257" si="4">I198/I197*100</f>
        <v>109.9099099099099</v>
      </c>
    </row>
    <row r="199" spans="1:16" s="20" customFormat="1" x14ac:dyDescent="0.25">
      <c r="A199" s="97">
        <f>A197+1</f>
        <v>70</v>
      </c>
      <c r="B199" s="69">
        <v>43088</v>
      </c>
      <c r="C199" s="71" t="s">
        <v>345</v>
      </c>
      <c r="D199" s="50" t="s">
        <v>348</v>
      </c>
      <c r="E199" s="73" t="s">
        <v>344</v>
      </c>
      <c r="F199" s="73" t="s">
        <v>72</v>
      </c>
      <c r="G199" s="73" t="s">
        <v>77</v>
      </c>
      <c r="H199" s="73" t="s">
        <v>16</v>
      </c>
      <c r="I199" s="1">
        <v>27.51</v>
      </c>
      <c r="J199" s="1">
        <v>27.51</v>
      </c>
      <c r="K199" s="19">
        <v>32.46</v>
      </c>
      <c r="P199" s="60"/>
    </row>
    <row r="200" spans="1:16" s="20" customFormat="1" x14ac:dyDescent="0.25">
      <c r="A200" s="99"/>
      <c r="B200" s="70"/>
      <c r="C200" s="72"/>
      <c r="D200" s="53" t="s">
        <v>349</v>
      </c>
      <c r="E200" s="74"/>
      <c r="F200" s="74"/>
      <c r="G200" s="74"/>
      <c r="H200" s="74"/>
      <c r="I200" s="1">
        <v>27.88</v>
      </c>
      <c r="J200" s="1">
        <v>27.88</v>
      </c>
      <c r="K200" s="19">
        <v>32.9</v>
      </c>
      <c r="P200" s="60">
        <f t="shared" si="4"/>
        <v>101.34496546710285</v>
      </c>
    </row>
    <row r="201" spans="1:16" s="20" customFormat="1" x14ac:dyDescent="0.25">
      <c r="A201" s="97">
        <f>A199+1</f>
        <v>71</v>
      </c>
      <c r="B201" s="69">
        <v>43035</v>
      </c>
      <c r="C201" s="71" t="s">
        <v>324</v>
      </c>
      <c r="D201" s="50" t="s">
        <v>348</v>
      </c>
      <c r="E201" s="73" t="s">
        <v>78</v>
      </c>
      <c r="F201" s="73" t="s">
        <v>72</v>
      </c>
      <c r="G201" s="73" t="s">
        <v>76</v>
      </c>
      <c r="H201" s="73" t="s">
        <v>16</v>
      </c>
      <c r="I201" s="1">
        <v>5.41</v>
      </c>
      <c r="J201" s="1" t="s">
        <v>251</v>
      </c>
      <c r="K201" s="19" t="s">
        <v>251</v>
      </c>
      <c r="P201" s="60"/>
    </row>
    <row r="202" spans="1:16" s="20" customFormat="1" x14ac:dyDescent="0.25">
      <c r="A202" s="99"/>
      <c r="B202" s="70"/>
      <c r="C202" s="72"/>
      <c r="D202" s="53" t="s">
        <v>349</v>
      </c>
      <c r="E202" s="74"/>
      <c r="F202" s="74"/>
      <c r="G202" s="74"/>
      <c r="H202" s="74"/>
      <c r="I202" s="1">
        <v>5.41</v>
      </c>
      <c r="J202" s="1" t="s">
        <v>251</v>
      </c>
      <c r="K202" s="19" t="s">
        <v>251</v>
      </c>
      <c r="P202" s="60">
        <f t="shared" si="4"/>
        <v>100</v>
      </c>
    </row>
    <row r="203" spans="1:16" s="20" customFormat="1" ht="85.5" customHeight="1" x14ac:dyDescent="0.25">
      <c r="A203" s="97">
        <f>A201+1</f>
        <v>72</v>
      </c>
      <c r="B203" s="69" t="s">
        <v>341</v>
      </c>
      <c r="C203" s="71" t="s">
        <v>343</v>
      </c>
      <c r="D203" s="50" t="s">
        <v>348</v>
      </c>
      <c r="E203" s="73" t="s">
        <v>220</v>
      </c>
      <c r="F203" s="73" t="s">
        <v>72</v>
      </c>
      <c r="G203" s="73" t="s">
        <v>221</v>
      </c>
      <c r="H203" s="73" t="s">
        <v>16</v>
      </c>
      <c r="I203" s="1">
        <v>25.98</v>
      </c>
      <c r="J203" s="1">
        <v>24</v>
      </c>
      <c r="K203" s="19">
        <v>28.32</v>
      </c>
      <c r="P203" s="60"/>
    </row>
    <row r="204" spans="1:16" s="20" customFormat="1" ht="64.5" customHeight="1" x14ac:dyDescent="0.25">
      <c r="A204" s="99"/>
      <c r="B204" s="75"/>
      <c r="C204" s="75"/>
      <c r="D204" s="53" t="s">
        <v>349</v>
      </c>
      <c r="E204" s="74"/>
      <c r="F204" s="74"/>
      <c r="G204" s="74"/>
      <c r="H204" s="74"/>
      <c r="I204" s="1">
        <v>28.39</v>
      </c>
      <c r="J204" s="1">
        <v>24.79</v>
      </c>
      <c r="K204" s="19">
        <v>29.25</v>
      </c>
      <c r="P204" s="60">
        <f t="shared" si="4"/>
        <v>109.27636643571978</v>
      </c>
    </row>
    <row r="205" spans="1:16" s="20" customFormat="1" ht="25.5" customHeight="1" x14ac:dyDescent="0.25">
      <c r="A205" s="97">
        <f>A203+1</f>
        <v>73</v>
      </c>
      <c r="B205" s="128">
        <v>43069</v>
      </c>
      <c r="C205" s="71" t="s">
        <v>342</v>
      </c>
      <c r="D205" s="50" t="s">
        <v>348</v>
      </c>
      <c r="E205" s="73" t="s">
        <v>220</v>
      </c>
      <c r="F205" s="73" t="s">
        <v>72</v>
      </c>
      <c r="G205" s="73" t="s">
        <v>224</v>
      </c>
      <c r="H205" s="73" t="s">
        <v>234</v>
      </c>
      <c r="I205" s="1">
        <v>439.22</v>
      </c>
      <c r="J205" s="1">
        <v>439.22</v>
      </c>
      <c r="K205" s="19">
        <v>518.28</v>
      </c>
      <c r="P205" s="60"/>
    </row>
    <row r="206" spans="1:16" s="20" customFormat="1" ht="26.25" customHeight="1" x14ac:dyDescent="0.25">
      <c r="A206" s="99"/>
      <c r="B206" s="75"/>
      <c r="C206" s="75"/>
      <c r="D206" s="53" t="s">
        <v>349</v>
      </c>
      <c r="E206" s="75"/>
      <c r="F206" s="74"/>
      <c r="G206" s="75"/>
      <c r="H206" s="75"/>
      <c r="I206" s="1">
        <v>453.7</v>
      </c>
      <c r="J206" s="1">
        <v>453.7</v>
      </c>
      <c r="K206" s="19">
        <v>535.37</v>
      </c>
      <c r="P206" s="60">
        <f t="shared" si="4"/>
        <v>103.29675333545832</v>
      </c>
    </row>
    <row r="207" spans="1:16" s="20" customFormat="1" ht="29.25" customHeight="1" x14ac:dyDescent="0.25">
      <c r="A207" s="97" t="e">
        <f>#REF!+1</f>
        <v>#REF!</v>
      </c>
      <c r="B207" s="69" t="s">
        <v>331</v>
      </c>
      <c r="C207" s="71" t="s">
        <v>332</v>
      </c>
      <c r="D207" s="50" t="s">
        <v>348</v>
      </c>
      <c r="E207" s="73" t="s">
        <v>80</v>
      </c>
      <c r="F207" s="73" t="s">
        <v>72</v>
      </c>
      <c r="G207" s="73" t="s">
        <v>81</v>
      </c>
      <c r="H207" s="73" t="s">
        <v>16</v>
      </c>
      <c r="I207" s="1">
        <v>46.69</v>
      </c>
      <c r="J207" s="1">
        <v>45.55</v>
      </c>
      <c r="K207" s="19" t="s">
        <v>251</v>
      </c>
      <c r="P207" s="60"/>
    </row>
    <row r="208" spans="1:16" s="20" customFormat="1" ht="22.5" customHeight="1" x14ac:dyDescent="0.25">
      <c r="A208" s="99"/>
      <c r="B208" s="75"/>
      <c r="C208" s="75"/>
      <c r="D208" s="53" t="s">
        <v>349</v>
      </c>
      <c r="E208" s="74"/>
      <c r="F208" s="74"/>
      <c r="G208" s="74"/>
      <c r="H208" s="74"/>
      <c r="I208" s="1">
        <v>46.95</v>
      </c>
      <c r="J208" s="1">
        <v>46.95</v>
      </c>
      <c r="K208" s="19" t="s">
        <v>251</v>
      </c>
      <c r="P208" s="60">
        <f t="shared" si="4"/>
        <v>100.5568644249304</v>
      </c>
    </row>
    <row r="209" spans="1:16" s="20" customFormat="1" ht="25.5" customHeight="1" x14ac:dyDescent="0.25">
      <c r="A209" s="97" t="e">
        <f>A207+1</f>
        <v>#REF!</v>
      </c>
      <c r="B209" s="69" t="s">
        <v>325</v>
      </c>
      <c r="C209" s="71" t="s">
        <v>327</v>
      </c>
      <c r="D209" s="50" t="s">
        <v>348</v>
      </c>
      <c r="E209" s="73" t="s">
        <v>239</v>
      </c>
      <c r="F209" s="73" t="s">
        <v>72</v>
      </c>
      <c r="G209" s="73" t="s">
        <v>236</v>
      </c>
      <c r="H209" s="73" t="s">
        <v>16</v>
      </c>
      <c r="I209" s="1">
        <v>24.12</v>
      </c>
      <c r="J209" s="1">
        <v>24.12</v>
      </c>
      <c r="K209" s="19">
        <v>28.46</v>
      </c>
      <c r="P209" s="60"/>
    </row>
    <row r="210" spans="1:16" s="20" customFormat="1" ht="25.5" customHeight="1" x14ac:dyDescent="0.25">
      <c r="A210" s="99"/>
      <c r="B210" s="75"/>
      <c r="C210" s="75"/>
      <c r="D210" s="53" t="s">
        <v>349</v>
      </c>
      <c r="E210" s="74"/>
      <c r="F210" s="74"/>
      <c r="G210" s="74"/>
      <c r="H210" s="74"/>
      <c r="I210" s="1">
        <v>24.39</v>
      </c>
      <c r="J210" s="1">
        <v>24.39</v>
      </c>
      <c r="K210" s="19">
        <v>28.78</v>
      </c>
      <c r="P210" s="60">
        <f t="shared" si="4"/>
        <v>101.11940298507463</v>
      </c>
    </row>
    <row r="211" spans="1:16" x14ac:dyDescent="0.25">
      <c r="A211" s="97" t="e">
        <f>A209+1</f>
        <v>#REF!</v>
      </c>
      <c r="B211" s="69" t="s">
        <v>325</v>
      </c>
      <c r="C211" s="71" t="s">
        <v>326</v>
      </c>
      <c r="D211" s="50" t="s">
        <v>348</v>
      </c>
      <c r="E211" s="73" t="s">
        <v>279</v>
      </c>
      <c r="F211" s="73" t="s">
        <v>72</v>
      </c>
      <c r="G211" s="73" t="s">
        <v>224</v>
      </c>
      <c r="H211" s="73" t="s">
        <v>16</v>
      </c>
      <c r="I211" s="1">
        <v>24.05</v>
      </c>
      <c r="J211" s="1">
        <v>24.05</v>
      </c>
      <c r="K211" s="19">
        <v>28.38</v>
      </c>
    </row>
    <row r="212" spans="1:16" s="20" customFormat="1" x14ac:dyDescent="0.25">
      <c r="A212" s="99"/>
      <c r="B212" s="75"/>
      <c r="C212" s="75"/>
      <c r="D212" s="53" t="s">
        <v>349</v>
      </c>
      <c r="E212" s="74"/>
      <c r="F212" s="74"/>
      <c r="G212" s="74"/>
      <c r="H212" s="74"/>
      <c r="I212" s="1">
        <v>24.75</v>
      </c>
      <c r="J212" s="1">
        <v>24.75</v>
      </c>
      <c r="K212" s="19">
        <v>29.21</v>
      </c>
      <c r="P212" s="60">
        <f t="shared" si="4"/>
        <v>102.9106029106029</v>
      </c>
    </row>
    <row r="213" spans="1:16" s="20" customFormat="1" ht="25.5" customHeight="1" x14ac:dyDescent="0.25">
      <c r="A213" s="97" t="e">
        <f>A211+1</f>
        <v>#REF!</v>
      </c>
      <c r="B213" s="69" t="s">
        <v>325</v>
      </c>
      <c r="C213" s="71" t="s">
        <v>328</v>
      </c>
      <c r="D213" s="50" t="s">
        <v>348</v>
      </c>
      <c r="E213" s="73" t="s">
        <v>233</v>
      </c>
      <c r="F213" s="73" t="s">
        <v>72</v>
      </c>
      <c r="G213" s="73" t="s">
        <v>73</v>
      </c>
      <c r="H213" s="73" t="s">
        <v>16</v>
      </c>
      <c r="I213" s="1">
        <v>30.54</v>
      </c>
      <c r="J213" s="1">
        <v>30.54</v>
      </c>
      <c r="K213" s="19">
        <v>36.04</v>
      </c>
      <c r="P213" s="60"/>
    </row>
    <row r="214" spans="1:16" s="20" customFormat="1" ht="25.5" customHeight="1" x14ac:dyDescent="0.25">
      <c r="A214" s="99"/>
      <c r="B214" s="75"/>
      <c r="C214" s="75"/>
      <c r="D214" s="53" t="s">
        <v>349</v>
      </c>
      <c r="E214" s="74"/>
      <c r="F214" s="74"/>
      <c r="G214" s="74"/>
      <c r="H214" s="74"/>
      <c r="I214" s="1">
        <v>30.54</v>
      </c>
      <c r="J214" s="1">
        <v>30.54</v>
      </c>
      <c r="K214" s="19">
        <v>36.04</v>
      </c>
      <c r="P214" s="60">
        <f t="shared" si="4"/>
        <v>100</v>
      </c>
    </row>
    <row r="215" spans="1:16" s="20" customFormat="1" ht="18.600000000000001" customHeight="1" x14ac:dyDescent="0.25">
      <c r="A215" s="85" t="s">
        <v>272</v>
      </c>
      <c r="B215" s="86"/>
      <c r="C215" s="86"/>
      <c r="D215" s="86"/>
      <c r="E215" s="86"/>
      <c r="F215" s="86"/>
      <c r="G215" s="86"/>
      <c r="H215" s="86"/>
      <c r="I215" s="86"/>
      <c r="J215" s="86"/>
      <c r="K215" s="87"/>
      <c r="P215" s="60"/>
    </row>
    <row r="216" spans="1:16" ht="20.45" customHeight="1" x14ac:dyDescent="0.25">
      <c r="A216" s="97">
        <v>78</v>
      </c>
      <c r="B216" s="69">
        <v>43077</v>
      </c>
      <c r="C216" s="71" t="s">
        <v>459</v>
      </c>
      <c r="D216" s="50" t="s">
        <v>348</v>
      </c>
      <c r="E216" s="73" t="s">
        <v>84</v>
      </c>
      <c r="F216" s="73" t="s">
        <v>82</v>
      </c>
      <c r="G216" s="73" t="s">
        <v>85</v>
      </c>
      <c r="H216" s="73" t="s">
        <v>16</v>
      </c>
      <c r="I216" s="1">
        <v>174.53</v>
      </c>
      <c r="J216" s="1" t="s">
        <v>251</v>
      </c>
      <c r="K216" s="1" t="s">
        <v>251</v>
      </c>
    </row>
    <row r="217" spans="1:16" s="20" customFormat="1" ht="25.5" customHeight="1" x14ac:dyDescent="0.25">
      <c r="A217" s="99"/>
      <c r="B217" s="70"/>
      <c r="C217" s="72"/>
      <c r="D217" s="53" t="s">
        <v>349</v>
      </c>
      <c r="E217" s="74"/>
      <c r="F217" s="74"/>
      <c r="G217" s="74"/>
      <c r="H217" s="74"/>
      <c r="I217" s="1">
        <v>193.84</v>
      </c>
      <c r="J217" s="1" t="s">
        <v>251</v>
      </c>
      <c r="K217" s="1" t="s">
        <v>251</v>
      </c>
      <c r="P217" s="60">
        <f t="shared" si="4"/>
        <v>111.06400045837393</v>
      </c>
    </row>
    <row r="218" spans="1:16" s="20" customFormat="1" ht="22.5" customHeight="1" x14ac:dyDescent="0.25">
      <c r="A218" s="97">
        <v>79</v>
      </c>
      <c r="B218" s="69" t="s">
        <v>375</v>
      </c>
      <c r="C218" s="71" t="s">
        <v>460</v>
      </c>
      <c r="D218" s="50" t="s">
        <v>348</v>
      </c>
      <c r="E218" s="73" t="s">
        <v>89</v>
      </c>
      <c r="F218" s="73" t="s">
        <v>82</v>
      </c>
      <c r="G218" s="73" t="s">
        <v>90</v>
      </c>
      <c r="H218" s="73" t="s">
        <v>16</v>
      </c>
      <c r="I218" s="1">
        <v>108.01</v>
      </c>
      <c r="J218" s="1">
        <v>36.49</v>
      </c>
      <c r="K218" s="1" t="s">
        <v>251</v>
      </c>
      <c r="P218" s="60"/>
    </row>
    <row r="219" spans="1:16" s="20" customFormat="1" ht="22.5" customHeight="1" x14ac:dyDescent="0.25">
      <c r="A219" s="99"/>
      <c r="B219" s="70"/>
      <c r="C219" s="72"/>
      <c r="D219" s="53" t="s">
        <v>349</v>
      </c>
      <c r="E219" s="74"/>
      <c r="F219" s="74"/>
      <c r="G219" s="74"/>
      <c r="H219" s="74"/>
      <c r="I219" s="1">
        <v>116.35</v>
      </c>
      <c r="J219" s="1">
        <v>37.69</v>
      </c>
      <c r="K219" s="1" t="s">
        <v>251</v>
      </c>
      <c r="P219" s="60">
        <f t="shared" si="4"/>
        <v>107.72150726784555</v>
      </c>
    </row>
    <row r="220" spans="1:16" s="20" customFormat="1" ht="22.5" customHeight="1" x14ac:dyDescent="0.25">
      <c r="A220" s="97">
        <f>A218+1</f>
        <v>80</v>
      </c>
      <c r="B220" s="69" t="s">
        <v>352</v>
      </c>
      <c r="C220" s="71" t="s">
        <v>461</v>
      </c>
      <c r="D220" s="50" t="s">
        <v>348</v>
      </c>
      <c r="E220" s="73" t="s">
        <v>91</v>
      </c>
      <c r="F220" s="73" t="s">
        <v>82</v>
      </c>
      <c r="G220" s="73" t="s">
        <v>92</v>
      </c>
      <c r="H220" s="73" t="s">
        <v>16</v>
      </c>
      <c r="I220" s="1">
        <v>41.02</v>
      </c>
      <c r="J220" s="1">
        <v>41.02</v>
      </c>
      <c r="K220" s="1" t="s">
        <v>251</v>
      </c>
      <c r="P220" s="60"/>
    </row>
    <row r="221" spans="1:16" s="20" customFormat="1" ht="22.5" customHeight="1" x14ac:dyDescent="0.25">
      <c r="A221" s="99"/>
      <c r="B221" s="70"/>
      <c r="C221" s="72"/>
      <c r="D221" s="53" t="s">
        <v>349</v>
      </c>
      <c r="E221" s="74"/>
      <c r="F221" s="74"/>
      <c r="G221" s="74"/>
      <c r="H221" s="74"/>
      <c r="I221" s="1">
        <v>42.37</v>
      </c>
      <c r="J221" s="1">
        <v>42.37</v>
      </c>
      <c r="K221" s="1" t="s">
        <v>251</v>
      </c>
      <c r="P221" s="60">
        <f t="shared" si="4"/>
        <v>103.29107752315943</v>
      </c>
    </row>
    <row r="222" spans="1:16" s="20" customFormat="1" ht="22.5" customHeight="1" x14ac:dyDescent="0.25">
      <c r="A222" s="97">
        <f>A220+1</f>
        <v>81</v>
      </c>
      <c r="B222" s="69" t="s">
        <v>341</v>
      </c>
      <c r="C222" s="71" t="s">
        <v>462</v>
      </c>
      <c r="D222" s="50" t="s">
        <v>348</v>
      </c>
      <c r="E222" s="76" t="s">
        <v>297</v>
      </c>
      <c r="F222" s="73" t="s">
        <v>82</v>
      </c>
      <c r="G222" s="73" t="s">
        <v>83</v>
      </c>
      <c r="H222" s="73" t="s">
        <v>16</v>
      </c>
      <c r="I222" s="1">
        <v>58.72</v>
      </c>
      <c r="J222" s="1">
        <v>34.25</v>
      </c>
      <c r="K222" s="1" t="s">
        <v>251</v>
      </c>
      <c r="P222" s="60"/>
    </row>
    <row r="223" spans="1:16" s="20" customFormat="1" ht="22.5" customHeight="1" x14ac:dyDescent="0.25">
      <c r="A223" s="98"/>
      <c r="B223" s="90"/>
      <c r="C223" s="88"/>
      <c r="D223" s="53" t="s">
        <v>349</v>
      </c>
      <c r="E223" s="76"/>
      <c r="F223" s="83"/>
      <c r="G223" s="74"/>
      <c r="H223" s="74"/>
      <c r="I223" s="1">
        <v>60.03</v>
      </c>
      <c r="J223" s="1">
        <v>35.380000000000003</v>
      </c>
      <c r="K223" s="1" t="s">
        <v>251</v>
      </c>
      <c r="P223" s="60">
        <f t="shared" si="4"/>
        <v>102.23092643051773</v>
      </c>
    </row>
    <row r="224" spans="1:16" s="20" customFormat="1" ht="22.5" customHeight="1" x14ac:dyDescent="0.25">
      <c r="A224" s="98"/>
      <c r="B224" s="90"/>
      <c r="C224" s="88"/>
      <c r="D224" s="50" t="s">
        <v>348</v>
      </c>
      <c r="E224" s="76"/>
      <c r="F224" s="83"/>
      <c r="G224" s="73" t="s">
        <v>93</v>
      </c>
      <c r="H224" s="73" t="s">
        <v>16</v>
      </c>
      <c r="I224" s="1">
        <v>86.78</v>
      </c>
      <c r="J224" s="1">
        <v>36.4</v>
      </c>
      <c r="K224" s="1" t="s">
        <v>251</v>
      </c>
      <c r="P224" s="60"/>
    </row>
    <row r="225" spans="1:16" s="20" customFormat="1" ht="22.5" customHeight="1" x14ac:dyDescent="0.25">
      <c r="A225" s="98"/>
      <c r="B225" s="90"/>
      <c r="C225" s="88"/>
      <c r="D225" s="53" t="s">
        <v>349</v>
      </c>
      <c r="E225" s="76"/>
      <c r="F225" s="83"/>
      <c r="G225" s="74"/>
      <c r="H225" s="74"/>
      <c r="I225" s="1">
        <v>89.25</v>
      </c>
      <c r="J225" s="1">
        <v>37.6</v>
      </c>
      <c r="K225" s="1" t="s">
        <v>251</v>
      </c>
      <c r="P225" s="60">
        <f t="shared" si="4"/>
        <v>102.84627794422678</v>
      </c>
    </row>
    <row r="226" spans="1:16" s="20" customFormat="1" ht="22.5" customHeight="1" x14ac:dyDescent="0.25">
      <c r="A226" s="98"/>
      <c r="B226" s="90"/>
      <c r="C226" s="88"/>
      <c r="D226" s="50" t="s">
        <v>348</v>
      </c>
      <c r="E226" s="76"/>
      <c r="F226" s="83"/>
      <c r="G226" s="73" t="s">
        <v>88</v>
      </c>
      <c r="H226" s="73" t="s">
        <v>87</v>
      </c>
      <c r="I226" s="1">
        <v>48.63</v>
      </c>
      <c r="J226" s="1">
        <v>40.21</v>
      </c>
      <c r="K226" s="1" t="s">
        <v>251</v>
      </c>
      <c r="P226" s="60"/>
    </row>
    <row r="227" spans="1:16" s="20" customFormat="1" ht="22.5" customHeight="1" x14ac:dyDescent="0.25">
      <c r="A227" s="98"/>
      <c r="B227" s="90"/>
      <c r="C227" s="88"/>
      <c r="D227" s="53" t="s">
        <v>349</v>
      </c>
      <c r="E227" s="76"/>
      <c r="F227" s="83"/>
      <c r="G227" s="74"/>
      <c r="H227" s="74"/>
      <c r="I227" s="1">
        <v>50.1</v>
      </c>
      <c r="J227" s="1">
        <v>41.54</v>
      </c>
      <c r="K227" s="1" t="s">
        <v>251</v>
      </c>
      <c r="P227" s="60">
        <f t="shared" si="4"/>
        <v>103.02282541640962</v>
      </c>
    </row>
    <row r="228" spans="1:16" s="20" customFormat="1" ht="22.5" customHeight="1" x14ac:dyDescent="0.25">
      <c r="A228" s="98"/>
      <c r="B228" s="90"/>
      <c r="C228" s="88"/>
      <c r="D228" s="50" t="s">
        <v>348</v>
      </c>
      <c r="E228" s="76"/>
      <c r="F228" s="83"/>
      <c r="G228" s="73" t="s">
        <v>95</v>
      </c>
      <c r="H228" s="73" t="s">
        <v>87</v>
      </c>
      <c r="I228" s="1">
        <v>63.92</v>
      </c>
      <c r="J228" s="1">
        <v>46.6</v>
      </c>
      <c r="K228" s="1" t="s">
        <v>251</v>
      </c>
      <c r="P228" s="60"/>
    </row>
    <row r="229" spans="1:16" s="20" customFormat="1" ht="22.5" customHeight="1" x14ac:dyDescent="0.25">
      <c r="A229" s="98"/>
      <c r="B229" s="90"/>
      <c r="C229" s="88"/>
      <c r="D229" s="53" t="s">
        <v>349</v>
      </c>
      <c r="E229" s="76"/>
      <c r="F229" s="83"/>
      <c r="G229" s="74"/>
      <c r="H229" s="74"/>
      <c r="I229" s="1">
        <v>65.569999999999993</v>
      </c>
      <c r="J229" s="1">
        <v>48.14</v>
      </c>
      <c r="K229" s="1" t="s">
        <v>251</v>
      </c>
      <c r="P229" s="60">
        <f t="shared" si="4"/>
        <v>102.58135168961201</v>
      </c>
    </row>
    <row r="230" spans="1:16" s="20" customFormat="1" ht="22.5" customHeight="1" x14ac:dyDescent="0.25">
      <c r="A230" s="98"/>
      <c r="B230" s="90"/>
      <c r="C230" s="88"/>
      <c r="D230" s="50" t="s">
        <v>348</v>
      </c>
      <c r="E230" s="76"/>
      <c r="F230" s="83"/>
      <c r="G230" s="73" t="s">
        <v>86</v>
      </c>
      <c r="H230" s="73" t="s">
        <v>87</v>
      </c>
      <c r="I230" s="1">
        <v>100.15</v>
      </c>
      <c r="J230" s="1">
        <v>42.67</v>
      </c>
      <c r="K230" s="1" t="s">
        <v>251</v>
      </c>
      <c r="P230" s="60"/>
    </row>
    <row r="231" spans="1:16" s="20" customFormat="1" ht="22.5" customHeight="1" x14ac:dyDescent="0.25">
      <c r="A231" s="98"/>
      <c r="B231" s="90"/>
      <c r="C231" s="88"/>
      <c r="D231" s="53" t="s">
        <v>349</v>
      </c>
      <c r="E231" s="76"/>
      <c r="F231" s="83"/>
      <c r="G231" s="74"/>
      <c r="H231" s="74"/>
      <c r="I231" s="1">
        <v>102.16</v>
      </c>
      <c r="J231" s="1">
        <v>44.08</v>
      </c>
      <c r="K231" s="1" t="s">
        <v>251</v>
      </c>
      <c r="P231" s="60">
        <f t="shared" si="4"/>
        <v>102.0069895157264</v>
      </c>
    </row>
    <row r="232" spans="1:16" s="20" customFormat="1" ht="22.5" customHeight="1" x14ac:dyDescent="0.25">
      <c r="A232" s="98"/>
      <c r="B232" s="90"/>
      <c r="C232" s="88"/>
      <c r="D232" s="50" t="s">
        <v>348</v>
      </c>
      <c r="E232" s="76"/>
      <c r="F232" s="83"/>
      <c r="G232" s="73" t="s">
        <v>94</v>
      </c>
      <c r="H232" s="73" t="s">
        <v>87</v>
      </c>
      <c r="I232" s="21">
        <v>61.56</v>
      </c>
      <c r="J232" s="21">
        <v>42.68</v>
      </c>
      <c r="K232" s="1" t="s">
        <v>251</v>
      </c>
      <c r="P232" s="60"/>
    </row>
    <row r="233" spans="1:16" s="20" customFormat="1" ht="22.5" customHeight="1" x14ac:dyDescent="0.25">
      <c r="A233" s="99"/>
      <c r="B233" s="70"/>
      <c r="C233" s="88"/>
      <c r="D233" s="53" t="s">
        <v>349</v>
      </c>
      <c r="E233" s="73"/>
      <c r="F233" s="74"/>
      <c r="G233" s="83"/>
      <c r="H233" s="83"/>
      <c r="I233" s="21">
        <v>63.52</v>
      </c>
      <c r="J233" s="21">
        <v>44.09</v>
      </c>
      <c r="K233" s="1" t="s">
        <v>251</v>
      </c>
      <c r="P233" s="60">
        <f t="shared" si="4"/>
        <v>103.18388564002599</v>
      </c>
    </row>
    <row r="234" spans="1:16" s="20" customFormat="1" ht="22.5" customHeight="1" x14ac:dyDescent="0.25">
      <c r="A234" s="97">
        <v>82</v>
      </c>
      <c r="B234" s="69" t="s">
        <v>375</v>
      </c>
      <c r="C234" s="71" t="s">
        <v>484</v>
      </c>
      <c r="D234" s="50" t="s">
        <v>348</v>
      </c>
      <c r="E234" s="73" t="s">
        <v>143</v>
      </c>
      <c r="F234" s="111" t="s">
        <v>82</v>
      </c>
      <c r="G234" s="73" t="s">
        <v>144</v>
      </c>
      <c r="H234" s="69" t="s">
        <v>16</v>
      </c>
      <c r="I234" s="1">
        <v>30.03</v>
      </c>
      <c r="J234" s="1">
        <v>30.03</v>
      </c>
      <c r="K234" s="19">
        <v>35.44</v>
      </c>
      <c r="P234" s="60"/>
    </row>
    <row r="235" spans="1:16" s="20" customFormat="1" ht="22.5" customHeight="1" x14ac:dyDescent="0.25">
      <c r="A235" s="99"/>
      <c r="B235" s="70"/>
      <c r="C235" s="72"/>
      <c r="D235" s="53" t="s">
        <v>349</v>
      </c>
      <c r="E235" s="74"/>
      <c r="F235" s="112"/>
      <c r="G235" s="74"/>
      <c r="H235" s="84"/>
      <c r="I235" s="1">
        <v>31.02</v>
      </c>
      <c r="J235" s="1">
        <v>31.02</v>
      </c>
      <c r="K235" s="19">
        <v>36.6</v>
      </c>
      <c r="P235" s="60">
        <f t="shared" si="4"/>
        <v>103.29670329670328</v>
      </c>
    </row>
    <row r="236" spans="1:16" s="20" customFormat="1" ht="22.5" customHeight="1" x14ac:dyDescent="0.25">
      <c r="A236" s="97">
        <v>83</v>
      </c>
      <c r="B236" s="69" t="s">
        <v>341</v>
      </c>
      <c r="C236" s="69" t="s">
        <v>465</v>
      </c>
      <c r="D236" s="50" t="s">
        <v>348</v>
      </c>
      <c r="E236" s="69" t="s">
        <v>216</v>
      </c>
      <c r="F236" s="69" t="s">
        <v>82</v>
      </c>
      <c r="G236" s="69" t="s">
        <v>96</v>
      </c>
      <c r="H236" s="69" t="s">
        <v>16</v>
      </c>
      <c r="I236" s="1">
        <v>74.27</v>
      </c>
      <c r="J236" s="1">
        <v>37.94</v>
      </c>
      <c r="K236" s="1" t="s">
        <v>251</v>
      </c>
      <c r="P236" s="60"/>
    </row>
    <row r="237" spans="1:16" s="20" customFormat="1" ht="22.5" customHeight="1" x14ac:dyDescent="0.25">
      <c r="A237" s="99"/>
      <c r="B237" s="70"/>
      <c r="C237" s="70"/>
      <c r="D237" s="53" t="s">
        <v>349</v>
      </c>
      <c r="E237" s="75"/>
      <c r="F237" s="75"/>
      <c r="G237" s="75"/>
      <c r="H237" s="75"/>
      <c r="I237" s="1">
        <v>76.72</v>
      </c>
      <c r="J237" s="1">
        <v>39.19</v>
      </c>
      <c r="K237" s="1" t="s">
        <v>251</v>
      </c>
      <c r="P237" s="60">
        <f t="shared" si="4"/>
        <v>103.29877474081056</v>
      </c>
    </row>
    <row r="238" spans="1:16" s="20" customFormat="1" ht="17.25" customHeight="1" x14ac:dyDescent="0.25">
      <c r="A238" s="85" t="s">
        <v>241</v>
      </c>
      <c r="B238" s="86"/>
      <c r="C238" s="86"/>
      <c r="D238" s="86"/>
      <c r="E238" s="86"/>
      <c r="F238" s="86"/>
      <c r="G238" s="86"/>
      <c r="H238" s="86"/>
      <c r="I238" s="86"/>
      <c r="J238" s="86"/>
      <c r="K238" s="87"/>
      <c r="P238" s="60"/>
    </row>
    <row r="239" spans="1:16" ht="21" customHeight="1" x14ac:dyDescent="0.25">
      <c r="A239" s="97"/>
      <c r="B239" s="69">
        <v>43049</v>
      </c>
      <c r="C239" s="71" t="s">
        <v>296</v>
      </c>
      <c r="D239" s="53" t="s">
        <v>348</v>
      </c>
      <c r="E239" s="73" t="s">
        <v>97</v>
      </c>
      <c r="F239" s="73" t="s">
        <v>98</v>
      </c>
      <c r="G239" s="73" t="s">
        <v>99</v>
      </c>
      <c r="H239" s="73" t="s">
        <v>16</v>
      </c>
      <c r="I239" s="1">
        <v>21.85</v>
      </c>
      <c r="J239" s="1" t="s">
        <v>255</v>
      </c>
      <c r="K239" s="1" t="s">
        <v>255</v>
      </c>
      <c r="L239" s="1" t="s">
        <v>255</v>
      </c>
      <c r="M239" s="1" t="s">
        <v>255</v>
      </c>
      <c r="N239" s="1" t="s">
        <v>255</v>
      </c>
      <c r="O239" s="1" t="s">
        <v>255</v>
      </c>
    </row>
    <row r="240" spans="1:16" ht="23.25" customHeight="1" x14ac:dyDescent="0.25">
      <c r="A240" s="98"/>
      <c r="B240" s="90"/>
      <c r="C240" s="88"/>
      <c r="D240" s="50" t="s">
        <v>349</v>
      </c>
      <c r="E240" s="83"/>
      <c r="F240" s="83"/>
      <c r="G240" s="83"/>
      <c r="H240" s="74"/>
      <c r="I240" s="1">
        <v>21.85</v>
      </c>
      <c r="J240" s="1" t="s">
        <v>255</v>
      </c>
      <c r="K240" s="1" t="s">
        <v>255</v>
      </c>
      <c r="L240" s="1" t="s">
        <v>255</v>
      </c>
      <c r="M240" s="1" t="s">
        <v>255</v>
      </c>
      <c r="N240" s="1" t="s">
        <v>255</v>
      </c>
      <c r="O240" s="1" t="s">
        <v>255</v>
      </c>
      <c r="P240" s="12">
        <f t="shared" si="4"/>
        <v>100</v>
      </c>
    </row>
    <row r="241" spans="1:24" x14ac:dyDescent="0.25">
      <c r="A241" s="98"/>
      <c r="B241" s="90"/>
      <c r="C241" s="88"/>
      <c r="D241" s="53" t="s">
        <v>348</v>
      </c>
      <c r="E241" s="83"/>
      <c r="F241" s="83"/>
      <c r="G241" s="83"/>
      <c r="H241" s="73" t="s">
        <v>15</v>
      </c>
      <c r="I241" s="1">
        <v>8.6999999999999993</v>
      </c>
      <c r="J241" s="1" t="s">
        <v>255</v>
      </c>
      <c r="K241" s="1" t="s">
        <v>255</v>
      </c>
      <c r="L241" s="1" t="s">
        <v>255</v>
      </c>
      <c r="M241" s="1" t="s">
        <v>255</v>
      </c>
      <c r="N241" s="1" t="s">
        <v>255</v>
      </c>
      <c r="O241" s="1" t="s">
        <v>255</v>
      </c>
    </row>
    <row r="242" spans="1:24" s="20" customFormat="1" ht="22.5" customHeight="1" x14ac:dyDescent="0.25">
      <c r="A242" s="99"/>
      <c r="B242" s="70"/>
      <c r="C242" s="72"/>
      <c r="D242" s="50" t="s">
        <v>349</v>
      </c>
      <c r="E242" s="74"/>
      <c r="F242" s="74"/>
      <c r="G242" s="74"/>
      <c r="H242" s="74"/>
      <c r="I242" s="1">
        <v>9.44</v>
      </c>
      <c r="J242" s="1" t="s">
        <v>255</v>
      </c>
      <c r="K242" s="1" t="s">
        <v>255</v>
      </c>
      <c r="L242" s="1" t="s">
        <v>255</v>
      </c>
      <c r="M242" s="1" t="s">
        <v>255</v>
      </c>
      <c r="N242" s="1" t="s">
        <v>255</v>
      </c>
      <c r="O242" s="1" t="s">
        <v>255</v>
      </c>
      <c r="P242" s="60">
        <f t="shared" si="4"/>
        <v>108.50574712643679</v>
      </c>
    </row>
    <row r="243" spans="1:24" x14ac:dyDescent="0.25">
      <c r="A243" s="77"/>
      <c r="B243" s="69" t="s">
        <v>329</v>
      </c>
      <c r="C243" s="71" t="s">
        <v>458</v>
      </c>
      <c r="D243" s="53" t="s">
        <v>348</v>
      </c>
      <c r="E243" s="73" t="s">
        <v>100</v>
      </c>
      <c r="F243" s="73" t="s">
        <v>98</v>
      </c>
      <c r="G243" s="73" t="s">
        <v>99</v>
      </c>
      <c r="H243" s="73" t="s">
        <v>16</v>
      </c>
      <c r="I243" s="1">
        <v>21.89</v>
      </c>
      <c r="J243" s="1">
        <v>21.89</v>
      </c>
      <c r="K243" s="1">
        <v>25.83</v>
      </c>
      <c r="L243" s="22"/>
      <c r="M243" s="20"/>
      <c r="N243" s="20"/>
      <c r="O243" s="20"/>
      <c r="P243" s="60"/>
      <c r="Q243" s="20"/>
      <c r="R243" s="20"/>
      <c r="S243" s="20"/>
      <c r="T243" s="20"/>
      <c r="U243" s="20"/>
      <c r="V243" s="20"/>
      <c r="W243" s="20"/>
      <c r="X243" s="20"/>
    </row>
    <row r="244" spans="1:24" ht="24" customHeight="1" x14ac:dyDescent="0.25">
      <c r="A244" s="78"/>
      <c r="B244" s="90"/>
      <c r="C244" s="88"/>
      <c r="D244" s="53" t="s">
        <v>349</v>
      </c>
      <c r="E244" s="83"/>
      <c r="F244" s="83"/>
      <c r="G244" s="74"/>
      <c r="H244" s="74"/>
      <c r="I244" s="1">
        <v>22.61</v>
      </c>
      <c r="J244" s="1">
        <v>22.61</v>
      </c>
      <c r="K244" s="1">
        <v>26.68</v>
      </c>
      <c r="L244" s="22"/>
      <c r="M244" s="20"/>
      <c r="N244" s="20"/>
      <c r="O244" s="20"/>
      <c r="P244" s="60">
        <f t="shared" si="4"/>
        <v>103.28917313841937</v>
      </c>
      <c r="Q244" s="20"/>
      <c r="R244" s="20"/>
      <c r="S244" s="20"/>
      <c r="T244" s="20"/>
      <c r="U244" s="20"/>
      <c r="V244" s="20"/>
      <c r="W244" s="20"/>
      <c r="X244" s="20"/>
    </row>
    <row r="245" spans="1:24" x14ac:dyDescent="0.25">
      <c r="A245" s="78"/>
      <c r="B245" s="90"/>
      <c r="C245" s="88"/>
      <c r="D245" s="53" t="s">
        <v>348</v>
      </c>
      <c r="E245" s="89"/>
      <c r="F245" s="89"/>
      <c r="G245" s="73" t="s">
        <v>310</v>
      </c>
      <c r="H245" s="73" t="s">
        <v>16</v>
      </c>
      <c r="I245" s="1">
        <v>21.89</v>
      </c>
      <c r="J245" s="1">
        <v>20.9</v>
      </c>
      <c r="K245" s="1">
        <v>24.66</v>
      </c>
      <c r="L245" s="22"/>
      <c r="M245" s="20"/>
      <c r="N245" s="20"/>
      <c r="O245" s="20"/>
      <c r="P245" s="60"/>
      <c r="Q245" s="20"/>
      <c r="R245" s="20"/>
      <c r="S245" s="20"/>
      <c r="T245" s="20"/>
      <c r="U245" s="20"/>
      <c r="V245" s="20"/>
      <c r="W245" s="20"/>
      <c r="X245" s="20"/>
    </row>
    <row r="246" spans="1:24" ht="29.25" customHeight="1" x14ac:dyDescent="0.25">
      <c r="A246" s="79"/>
      <c r="B246" s="70"/>
      <c r="C246" s="72"/>
      <c r="D246" s="53" t="s">
        <v>349</v>
      </c>
      <c r="E246" s="84"/>
      <c r="F246" s="84"/>
      <c r="G246" s="74"/>
      <c r="H246" s="74"/>
      <c r="I246" s="1">
        <v>22.61</v>
      </c>
      <c r="J246" s="1">
        <v>21.59</v>
      </c>
      <c r="K246" s="1">
        <v>25.48</v>
      </c>
      <c r="L246" s="22"/>
      <c r="M246" s="20"/>
      <c r="N246" s="20"/>
      <c r="O246" s="20"/>
      <c r="P246" s="60">
        <f t="shared" si="4"/>
        <v>103.28917313841937</v>
      </c>
      <c r="Q246" s="20"/>
      <c r="R246" s="20"/>
      <c r="S246" s="20"/>
      <c r="T246" s="20"/>
      <c r="U246" s="20"/>
      <c r="V246" s="20"/>
      <c r="W246" s="20"/>
      <c r="X246" s="20"/>
    </row>
    <row r="247" spans="1:24" s="20" customFormat="1" ht="18" customHeight="1" x14ac:dyDescent="0.25">
      <c r="A247" s="85" t="s">
        <v>242</v>
      </c>
      <c r="B247" s="86"/>
      <c r="C247" s="86"/>
      <c r="D247" s="86"/>
      <c r="E247" s="86"/>
      <c r="F247" s="86"/>
      <c r="G247" s="86"/>
      <c r="H247" s="86"/>
      <c r="I247" s="86"/>
      <c r="J247" s="86"/>
      <c r="K247" s="87"/>
      <c r="P247" s="60"/>
    </row>
    <row r="248" spans="1:24" s="20" customFormat="1" ht="35.25" customHeight="1" x14ac:dyDescent="0.25">
      <c r="A248" s="97" t="e">
        <f>#REF!+1</f>
        <v>#REF!</v>
      </c>
      <c r="B248" s="69" t="s">
        <v>415</v>
      </c>
      <c r="C248" s="71" t="s">
        <v>416</v>
      </c>
      <c r="D248" s="50" t="s">
        <v>348</v>
      </c>
      <c r="E248" s="73" t="s">
        <v>101</v>
      </c>
      <c r="F248" s="73" t="s">
        <v>102</v>
      </c>
      <c r="G248" s="73" t="s">
        <v>103</v>
      </c>
      <c r="H248" s="73" t="s">
        <v>16</v>
      </c>
      <c r="I248" s="1">
        <v>19.940000000000001</v>
      </c>
      <c r="J248" s="1">
        <v>19.940000000000001</v>
      </c>
      <c r="K248" s="1">
        <v>23.53</v>
      </c>
      <c r="P248" s="60"/>
    </row>
    <row r="249" spans="1:24" s="20" customFormat="1" ht="43.5" customHeight="1" x14ac:dyDescent="0.25">
      <c r="A249" s="99"/>
      <c r="B249" s="70"/>
      <c r="C249" s="72"/>
      <c r="D249" s="53" t="s">
        <v>349</v>
      </c>
      <c r="E249" s="74"/>
      <c r="F249" s="74"/>
      <c r="G249" s="74"/>
      <c r="H249" s="74"/>
      <c r="I249" s="1">
        <v>20.6</v>
      </c>
      <c r="J249" s="1">
        <v>20.6</v>
      </c>
      <c r="K249" s="1">
        <v>24.31</v>
      </c>
      <c r="P249" s="60">
        <f t="shared" si="4"/>
        <v>103.3099297893681</v>
      </c>
    </row>
    <row r="250" spans="1:24" x14ac:dyDescent="0.25">
      <c r="A250" s="97" t="e">
        <f>A248+1</f>
        <v>#REF!</v>
      </c>
      <c r="B250" s="69" t="s">
        <v>417</v>
      </c>
      <c r="C250" s="71" t="s">
        <v>418</v>
      </c>
      <c r="D250" s="50" t="s">
        <v>348</v>
      </c>
      <c r="E250" s="73" t="s">
        <v>104</v>
      </c>
      <c r="F250" s="73" t="s">
        <v>102</v>
      </c>
      <c r="G250" s="73" t="s">
        <v>105</v>
      </c>
      <c r="H250" s="73" t="s">
        <v>16</v>
      </c>
      <c r="I250" s="1">
        <v>27.8</v>
      </c>
      <c r="J250" s="1">
        <v>27.8</v>
      </c>
      <c r="K250" s="1" t="s">
        <v>255</v>
      </c>
    </row>
    <row r="251" spans="1:24" s="20" customFormat="1" ht="22.5" customHeight="1" x14ac:dyDescent="0.25">
      <c r="A251" s="99"/>
      <c r="B251" s="70"/>
      <c r="C251" s="72"/>
      <c r="D251" s="53" t="s">
        <v>349</v>
      </c>
      <c r="E251" s="74"/>
      <c r="F251" s="74"/>
      <c r="G251" s="74"/>
      <c r="H251" s="74"/>
      <c r="I251" s="1">
        <v>28.72</v>
      </c>
      <c r="J251" s="1">
        <v>28.72</v>
      </c>
      <c r="K251" s="1" t="s">
        <v>255</v>
      </c>
      <c r="P251" s="60">
        <f t="shared" si="4"/>
        <v>103.30935251798562</v>
      </c>
    </row>
    <row r="252" spans="1:24" s="20" customFormat="1" ht="22.5" customHeight="1" x14ac:dyDescent="0.25">
      <c r="A252" s="97" t="e">
        <f>A250+1</f>
        <v>#REF!</v>
      </c>
      <c r="B252" s="69" t="s">
        <v>420</v>
      </c>
      <c r="C252" s="71" t="s">
        <v>414</v>
      </c>
      <c r="D252" s="50" t="s">
        <v>348</v>
      </c>
      <c r="E252" s="73" t="s">
        <v>106</v>
      </c>
      <c r="F252" s="73" t="s">
        <v>102</v>
      </c>
      <c r="G252" s="73" t="s">
        <v>107</v>
      </c>
      <c r="H252" s="73" t="s">
        <v>16</v>
      </c>
      <c r="I252" s="1">
        <v>24.26</v>
      </c>
      <c r="J252" s="1">
        <v>11.77</v>
      </c>
      <c r="K252" s="1">
        <v>13.89</v>
      </c>
      <c r="P252" s="60"/>
    </row>
    <row r="253" spans="1:24" s="20" customFormat="1" ht="22.5" customHeight="1" x14ac:dyDescent="0.25">
      <c r="A253" s="98"/>
      <c r="B253" s="90"/>
      <c r="C253" s="88"/>
      <c r="D253" s="53" t="s">
        <v>349</v>
      </c>
      <c r="E253" s="83"/>
      <c r="F253" s="83"/>
      <c r="G253" s="74"/>
      <c r="H253" s="83"/>
      <c r="I253" s="1">
        <v>25.05</v>
      </c>
      <c r="J253" s="1">
        <v>12.16</v>
      </c>
      <c r="K253" s="1">
        <v>14.35</v>
      </c>
      <c r="P253" s="60">
        <f t="shared" si="4"/>
        <v>103.25638911788953</v>
      </c>
    </row>
    <row r="254" spans="1:24" s="20" customFormat="1" ht="22.5" customHeight="1" x14ac:dyDescent="0.25">
      <c r="A254" s="98"/>
      <c r="B254" s="90"/>
      <c r="C254" s="88"/>
      <c r="D254" s="50" t="s">
        <v>348</v>
      </c>
      <c r="E254" s="83"/>
      <c r="F254" s="83"/>
      <c r="G254" s="73" t="s">
        <v>108</v>
      </c>
      <c r="H254" s="83"/>
      <c r="I254" s="1">
        <v>24.26</v>
      </c>
      <c r="J254" s="1">
        <v>22.96</v>
      </c>
      <c r="K254" s="1">
        <v>27.09</v>
      </c>
      <c r="P254" s="60"/>
    </row>
    <row r="255" spans="1:24" s="20" customFormat="1" ht="22.5" customHeight="1" x14ac:dyDescent="0.25">
      <c r="A255" s="99"/>
      <c r="B255" s="70"/>
      <c r="C255" s="72"/>
      <c r="D255" s="53" t="s">
        <v>349</v>
      </c>
      <c r="E255" s="74"/>
      <c r="F255" s="74"/>
      <c r="G255" s="74"/>
      <c r="H255" s="74"/>
      <c r="I255" s="1">
        <v>25.05</v>
      </c>
      <c r="J255" s="1">
        <v>23.72</v>
      </c>
      <c r="K255" s="1">
        <v>27.99</v>
      </c>
      <c r="P255" s="60">
        <f t="shared" si="4"/>
        <v>103.25638911788953</v>
      </c>
    </row>
    <row r="256" spans="1:24" s="20" customFormat="1" ht="22.5" customHeight="1" x14ac:dyDescent="0.25">
      <c r="A256" s="97" t="e">
        <f>A252+1</f>
        <v>#REF!</v>
      </c>
      <c r="B256" s="69" t="s">
        <v>412</v>
      </c>
      <c r="C256" s="71" t="s">
        <v>413</v>
      </c>
      <c r="D256" s="50" t="s">
        <v>348</v>
      </c>
      <c r="E256" s="73" t="s">
        <v>538</v>
      </c>
      <c r="F256" s="73" t="s">
        <v>102</v>
      </c>
      <c r="G256" s="73" t="s">
        <v>109</v>
      </c>
      <c r="H256" s="73" t="s">
        <v>16</v>
      </c>
      <c r="I256" s="1">
        <v>17.79</v>
      </c>
      <c r="J256" s="1">
        <v>17.79</v>
      </c>
      <c r="K256" s="1">
        <v>20.99</v>
      </c>
      <c r="P256" s="60"/>
    </row>
    <row r="257" spans="1:16" s="20" customFormat="1" ht="22.5" customHeight="1" x14ac:dyDescent="0.25">
      <c r="A257" s="99"/>
      <c r="B257" s="70"/>
      <c r="C257" s="72"/>
      <c r="D257" s="53" t="s">
        <v>531</v>
      </c>
      <c r="E257" s="74"/>
      <c r="F257" s="83"/>
      <c r="G257" s="83"/>
      <c r="H257" s="83"/>
      <c r="I257" s="1">
        <v>18.37</v>
      </c>
      <c r="J257" s="1">
        <v>18.37</v>
      </c>
      <c r="K257" s="1">
        <v>21.68</v>
      </c>
      <c r="P257" s="60">
        <f t="shared" si="4"/>
        <v>103.26025857223161</v>
      </c>
    </row>
    <row r="258" spans="1:16" s="20" customFormat="1" ht="22.5" customHeight="1" x14ac:dyDescent="0.25">
      <c r="A258" s="62"/>
      <c r="B258" s="49">
        <v>43343</v>
      </c>
      <c r="C258" s="55" t="s">
        <v>535</v>
      </c>
      <c r="D258" s="50" t="s">
        <v>532</v>
      </c>
      <c r="E258" s="44" t="s">
        <v>359</v>
      </c>
      <c r="F258" s="74"/>
      <c r="G258" s="74"/>
      <c r="H258" s="74"/>
      <c r="I258" s="1">
        <v>34.020000000000003</v>
      </c>
      <c r="J258" s="1">
        <v>18.37</v>
      </c>
      <c r="K258" s="1">
        <v>21.68</v>
      </c>
      <c r="P258" s="60"/>
    </row>
    <row r="259" spans="1:16" s="20" customFormat="1" ht="22.5" customHeight="1" x14ac:dyDescent="0.25">
      <c r="A259" s="61" t="e">
        <f>A256+1</f>
        <v>#REF!</v>
      </c>
      <c r="B259" s="48">
        <v>43097</v>
      </c>
      <c r="C259" s="46" t="s">
        <v>408</v>
      </c>
      <c r="D259" s="50" t="s">
        <v>506</v>
      </c>
      <c r="E259" s="44" t="s">
        <v>405</v>
      </c>
      <c r="F259" s="44" t="s">
        <v>102</v>
      </c>
      <c r="G259" s="44" t="s">
        <v>110</v>
      </c>
      <c r="H259" s="44" t="s">
        <v>16</v>
      </c>
      <c r="I259" s="1">
        <v>40.58</v>
      </c>
      <c r="J259" s="1">
        <v>26.54</v>
      </c>
      <c r="K259" s="1">
        <v>31.32</v>
      </c>
      <c r="P259" s="60"/>
    </row>
    <row r="260" spans="1:16" s="20" customFormat="1" ht="22.5" customHeight="1" x14ac:dyDescent="0.25">
      <c r="A260" s="61" t="e">
        <f>A259+1</f>
        <v>#REF!</v>
      </c>
      <c r="B260" s="69">
        <v>43161</v>
      </c>
      <c r="C260" s="71" t="s">
        <v>523</v>
      </c>
      <c r="D260" s="50" t="s">
        <v>505</v>
      </c>
      <c r="E260" s="73" t="s">
        <v>524</v>
      </c>
      <c r="F260" s="73" t="s">
        <v>102</v>
      </c>
      <c r="G260" s="73" t="s">
        <v>110</v>
      </c>
      <c r="H260" s="73" t="s">
        <v>16</v>
      </c>
      <c r="I260" s="1">
        <v>45.43</v>
      </c>
      <c r="J260" s="1">
        <v>31.32</v>
      </c>
      <c r="K260" s="1" t="s">
        <v>255</v>
      </c>
      <c r="P260" s="60"/>
    </row>
    <row r="261" spans="1:16" s="20" customFormat="1" ht="22.5" customHeight="1" x14ac:dyDescent="0.25">
      <c r="A261" s="61"/>
      <c r="B261" s="70"/>
      <c r="C261" s="72"/>
      <c r="D261" s="53" t="s">
        <v>349</v>
      </c>
      <c r="E261" s="74"/>
      <c r="F261" s="74"/>
      <c r="G261" s="74"/>
      <c r="H261" s="74"/>
      <c r="I261" s="1">
        <v>45.43</v>
      </c>
      <c r="J261" s="1">
        <v>32.36</v>
      </c>
      <c r="K261" s="1"/>
      <c r="P261" s="60"/>
    </row>
    <row r="262" spans="1:16" s="20" customFormat="1" ht="22.5" customHeight="1" x14ac:dyDescent="0.25">
      <c r="A262" s="97" t="e">
        <f>A259+1</f>
        <v>#REF!</v>
      </c>
      <c r="B262" s="69">
        <v>43088</v>
      </c>
      <c r="C262" s="71" t="s">
        <v>411</v>
      </c>
      <c r="D262" s="50" t="s">
        <v>348</v>
      </c>
      <c r="E262" s="73" t="s">
        <v>111</v>
      </c>
      <c r="F262" s="73" t="s">
        <v>102</v>
      </c>
      <c r="G262" s="73" t="s">
        <v>112</v>
      </c>
      <c r="H262" s="73" t="s">
        <v>15</v>
      </c>
      <c r="I262" s="1">
        <v>2.31</v>
      </c>
      <c r="J262" s="1" t="s">
        <v>255</v>
      </c>
      <c r="K262" s="1" t="s">
        <v>255</v>
      </c>
      <c r="P262" s="60"/>
    </row>
    <row r="263" spans="1:16" s="20" customFormat="1" ht="22.5" customHeight="1" x14ac:dyDescent="0.25">
      <c r="A263" s="98"/>
      <c r="B263" s="90"/>
      <c r="C263" s="88"/>
      <c r="D263" s="53" t="s">
        <v>349</v>
      </c>
      <c r="E263" s="83"/>
      <c r="F263" s="83"/>
      <c r="G263" s="83"/>
      <c r="H263" s="74"/>
      <c r="I263" s="1">
        <v>2.31</v>
      </c>
      <c r="J263" s="1" t="s">
        <v>255</v>
      </c>
      <c r="K263" s="1" t="s">
        <v>255</v>
      </c>
      <c r="P263" s="60">
        <f t="shared" ref="P263:P324" si="5">I263/I262*100</f>
        <v>100</v>
      </c>
    </row>
    <row r="264" spans="1:16" s="20" customFormat="1" ht="22.5" customHeight="1" x14ac:dyDescent="0.25">
      <c r="A264" s="98"/>
      <c r="B264" s="90"/>
      <c r="C264" s="88"/>
      <c r="D264" s="50" t="s">
        <v>348</v>
      </c>
      <c r="E264" s="83"/>
      <c r="F264" s="83"/>
      <c r="G264" s="83"/>
      <c r="H264" s="73" t="s">
        <v>16</v>
      </c>
      <c r="I264" s="1">
        <v>32.22</v>
      </c>
      <c r="J264" s="1" t="s">
        <v>255</v>
      </c>
      <c r="K264" s="1" t="s">
        <v>255</v>
      </c>
      <c r="P264" s="60"/>
    </row>
    <row r="265" spans="1:16" s="20" customFormat="1" ht="22.5" customHeight="1" x14ac:dyDescent="0.25">
      <c r="A265" s="99"/>
      <c r="B265" s="70"/>
      <c r="C265" s="72"/>
      <c r="D265" s="53" t="s">
        <v>349</v>
      </c>
      <c r="E265" s="74"/>
      <c r="F265" s="74"/>
      <c r="G265" s="74"/>
      <c r="H265" s="74"/>
      <c r="I265" s="1">
        <v>33.65</v>
      </c>
      <c r="J265" s="1" t="s">
        <v>255</v>
      </c>
      <c r="K265" s="1" t="s">
        <v>255</v>
      </c>
      <c r="P265" s="60">
        <f t="shared" si="5"/>
        <v>104.43823711980136</v>
      </c>
    </row>
    <row r="266" spans="1:16" s="20" customFormat="1" ht="22.5" customHeight="1" x14ac:dyDescent="0.25">
      <c r="A266" s="97" t="e">
        <f>A262+1</f>
        <v>#REF!</v>
      </c>
      <c r="B266" s="2">
        <v>43089</v>
      </c>
      <c r="C266" s="3" t="s">
        <v>526</v>
      </c>
      <c r="D266" s="50" t="s">
        <v>348</v>
      </c>
      <c r="E266" s="73" t="s">
        <v>113</v>
      </c>
      <c r="F266" s="73" t="s">
        <v>102</v>
      </c>
      <c r="G266" s="73" t="s">
        <v>114</v>
      </c>
      <c r="H266" s="73" t="s">
        <v>16</v>
      </c>
      <c r="I266" s="1">
        <v>16.46</v>
      </c>
      <c r="J266" s="1" t="s">
        <v>255</v>
      </c>
      <c r="K266" s="1" t="s">
        <v>255</v>
      </c>
      <c r="P266" s="60"/>
    </row>
    <row r="267" spans="1:16" s="20" customFormat="1" ht="22.5" customHeight="1" x14ac:dyDescent="0.25">
      <c r="A267" s="98"/>
      <c r="B267" s="2">
        <v>43273</v>
      </c>
      <c r="C267" s="3" t="s">
        <v>519</v>
      </c>
      <c r="D267" s="53" t="s">
        <v>349</v>
      </c>
      <c r="E267" s="83"/>
      <c r="F267" s="83"/>
      <c r="G267" s="83"/>
      <c r="H267" s="74"/>
      <c r="I267" s="1">
        <v>17.059999999999999</v>
      </c>
      <c r="J267" s="1" t="s">
        <v>255</v>
      </c>
      <c r="K267" s="1" t="s">
        <v>255</v>
      </c>
      <c r="P267" s="60">
        <f t="shared" si="5"/>
        <v>103.64520048602672</v>
      </c>
    </row>
    <row r="268" spans="1:16" s="20" customFormat="1" ht="22.5" customHeight="1" x14ac:dyDescent="0.25">
      <c r="A268" s="98"/>
      <c r="B268" s="2">
        <v>43089</v>
      </c>
      <c r="C268" s="3" t="s">
        <v>526</v>
      </c>
      <c r="D268" s="50" t="s">
        <v>348</v>
      </c>
      <c r="E268" s="83"/>
      <c r="F268" s="83"/>
      <c r="G268" s="83"/>
      <c r="H268" s="73" t="s">
        <v>15</v>
      </c>
      <c r="I268" s="1">
        <v>2.16</v>
      </c>
      <c r="J268" s="1" t="s">
        <v>255</v>
      </c>
      <c r="K268" s="1" t="s">
        <v>255</v>
      </c>
      <c r="P268" s="60"/>
    </row>
    <row r="269" spans="1:16" s="20" customFormat="1" ht="22.5" customHeight="1" x14ac:dyDescent="0.25">
      <c r="A269" s="99"/>
      <c r="B269" s="2">
        <v>43273</v>
      </c>
      <c r="C269" s="3" t="s">
        <v>519</v>
      </c>
      <c r="D269" s="53" t="s">
        <v>349</v>
      </c>
      <c r="E269" s="74"/>
      <c r="F269" s="74"/>
      <c r="G269" s="74"/>
      <c r="H269" s="74"/>
      <c r="I269" s="1">
        <v>2.16</v>
      </c>
      <c r="J269" s="1" t="s">
        <v>255</v>
      </c>
      <c r="K269" s="1" t="s">
        <v>255</v>
      </c>
      <c r="P269" s="60">
        <f t="shared" si="5"/>
        <v>100</v>
      </c>
    </row>
    <row r="270" spans="1:16" s="20" customFormat="1" ht="22.5" customHeight="1" x14ac:dyDescent="0.25">
      <c r="A270" s="97" t="e">
        <f>A266+1</f>
        <v>#REF!</v>
      </c>
      <c r="B270" s="90">
        <v>43089</v>
      </c>
      <c r="C270" s="71" t="s">
        <v>410</v>
      </c>
      <c r="D270" s="50" t="s">
        <v>348</v>
      </c>
      <c r="E270" s="73" t="s">
        <v>115</v>
      </c>
      <c r="F270" s="73" t="s">
        <v>102</v>
      </c>
      <c r="G270" s="73" t="s">
        <v>116</v>
      </c>
      <c r="H270" s="73" t="s">
        <v>16</v>
      </c>
      <c r="I270" s="1">
        <v>31.14</v>
      </c>
      <c r="J270" s="1" t="s">
        <v>255</v>
      </c>
      <c r="K270" s="1" t="s">
        <v>255</v>
      </c>
      <c r="P270" s="60"/>
    </row>
    <row r="271" spans="1:16" s="20" customFormat="1" ht="22.5" customHeight="1" x14ac:dyDescent="0.25">
      <c r="A271" s="99"/>
      <c r="B271" s="70"/>
      <c r="C271" s="72"/>
      <c r="D271" s="53" t="s">
        <v>349</v>
      </c>
      <c r="E271" s="74"/>
      <c r="F271" s="74"/>
      <c r="G271" s="74"/>
      <c r="H271" s="74"/>
      <c r="I271" s="1">
        <v>31.14</v>
      </c>
      <c r="J271" s="1" t="s">
        <v>255</v>
      </c>
      <c r="K271" s="1" t="s">
        <v>255</v>
      </c>
      <c r="P271" s="60">
        <f t="shared" si="5"/>
        <v>100</v>
      </c>
    </row>
    <row r="272" spans="1:16" s="20" customFormat="1" ht="22.5" customHeight="1" x14ac:dyDescent="0.25">
      <c r="A272" s="97" t="e">
        <f>A284+1</f>
        <v>#REF!</v>
      </c>
      <c r="B272" s="53">
        <v>43089</v>
      </c>
      <c r="C272" s="54" t="s">
        <v>527</v>
      </c>
      <c r="D272" s="50" t="s">
        <v>348</v>
      </c>
      <c r="E272" s="73" t="s">
        <v>119</v>
      </c>
      <c r="F272" s="73" t="s">
        <v>102</v>
      </c>
      <c r="G272" s="73" t="s">
        <v>120</v>
      </c>
      <c r="H272" s="73" t="s">
        <v>16</v>
      </c>
      <c r="I272" s="1">
        <v>18.66</v>
      </c>
      <c r="J272" s="1" t="s">
        <v>255</v>
      </c>
      <c r="K272" s="1" t="s">
        <v>255</v>
      </c>
      <c r="P272" s="60"/>
    </row>
    <row r="273" spans="1:16" s="20" customFormat="1" ht="22.5" customHeight="1" x14ac:dyDescent="0.25">
      <c r="A273" s="98"/>
      <c r="B273" s="53">
        <v>43273</v>
      </c>
      <c r="C273" s="54" t="s">
        <v>521</v>
      </c>
      <c r="D273" s="53" t="s">
        <v>349</v>
      </c>
      <c r="E273" s="74"/>
      <c r="F273" s="74"/>
      <c r="G273" s="74"/>
      <c r="H273" s="74"/>
      <c r="I273" s="1" t="s">
        <v>522</v>
      </c>
      <c r="J273" s="1" t="s">
        <v>255</v>
      </c>
      <c r="K273" s="1" t="s">
        <v>255</v>
      </c>
      <c r="P273" s="60" t="e">
        <f>I273/I272*100</f>
        <v>#VALUE!</v>
      </c>
    </row>
    <row r="274" spans="1:16" s="20" customFormat="1" ht="22.5" customHeight="1" x14ac:dyDescent="0.25">
      <c r="A274" s="98"/>
      <c r="B274" s="53">
        <v>43089</v>
      </c>
      <c r="C274" s="54" t="s">
        <v>528</v>
      </c>
      <c r="D274" s="50" t="s">
        <v>348</v>
      </c>
      <c r="E274" s="83" t="s">
        <v>121</v>
      </c>
      <c r="F274" s="83" t="s">
        <v>102</v>
      </c>
      <c r="G274" s="83" t="s">
        <v>409</v>
      </c>
      <c r="H274" s="83" t="s">
        <v>16</v>
      </c>
      <c r="I274" s="1">
        <v>13.58</v>
      </c>
      <c r="J274" s="1" t="s">
        <v>255</v>
      </c>
      <c r="K274" s="1" t="s">
        <v>255</v>
      </c>
      <c r="P274" s="60"/>
    </row>
    <row r="275" spans="1:16" s="20" customFormat="1" ht="25.5" customHeight="1" x14ac:dyDescent="0.25">
      <c r="A275" s="99"/>
      <c r="B275" s="53">
        <v>43273</v>
      </c>
      <c r="C275" s="54" t="s">
        <v>520</v>
      </c>
      <c r="D275" s="53" t="s">
        <v>349</v>
      </c>
      <c r="E275" s="74"/>
      <c r="F275" s="74"/>
      <c r="G275" s="74"/>
      <c r="H275" s="74"/>
      <c r="I275" s="1">
        <v>17.34</v>
      </c>
      <c r="J275" s="1" t="s">
        <v>255</v>
      </c>
      <c r="K275" s="1" t="s">
        <v>255</v>
      </c>
      <c r="P275" s="60">
        <f>I275/I274*100</f>
        <v>127.68777614138438</v>
      </c>
    </row>
    <row r="276" spans="1:16" s="20" customFormat="1" ht="22.5" customHeight="1" x14ac:dyDescent="0.25">
      <c r="A276" s="97" t="e">
        <f>A272+1</f>
        <v>#REF!</v>
      </c>
      <c r="B276" s="69">
        <v>43097</v>
      </c>
      <c r="C276" s="71" t="s">
        <v>419</v>
      </c>
      <c r="D276" s="50" t="s">
        <v>348</v>
      </c>
      <c r="E276" s="73" t="s">
        <v>407</v>
      </c>
      <c r="F276" s="73" t="s">
        <v>102</v>
      </c>
      <c r="G276" s="73" t="s">
        <v>114</v>
      </c>
      <c r="H276" s="73" t="s">
        <v>16</v>
      </c>
      <c r="I276" s="1">
        <v>33.53</v>
      </c>
      <c r="J276" s="1">
        <v>29.69</v>
      </c>
      <c r="K276" s="1">
        <v>35.03</v>
      </c>
      <c r="P276" s="60"/>
    </row>
    <row r="277" spans="1:16" s="20" customFormat="1" ht="22.5" customHeight="1" x14ac:dyDescent="0.25">
      <c r="A277" s="98"/>
      <c r="B277" s="90"/>
      <c r="C277" s="88"/>
      <c r="D277" s="53" t="s">
        <v>349</v>
      </c>
      <c r="E277" s="83"/>
      <c r="F277" s="83"/>
      <c r="G277" s="83"/>
      <c r="H277" s="74"/>
      <c r="I277" s="1">
        <v>34.64</v>
      </c>
      <c r="J277" s="1">
        <v>30.67</v>
      </c>
      <c r="K277" s="1">
        <v>36.19</v>
      </c>
      <c r="P277" s="60">
        <f t="shared" ref="P277" si="6">I277/I276*100</f>
        <v>103.31046823739933</v>
      </c>
    </row>
    <row r="278" spans="1:16" s="20" customFormat="1" ht="22.5" customHeight="1" x14ac:dyDescent="0.25">
      <c r="A278" s="97" t="e">
        <f>A276+1</f>
        <v>#REF!</v>
      </c>
      <c r="B278" s="90"/>
      <c r="C278" s="88"/>
      <c r="D278" s="50" t="s">
        <v>348</v>
      </c>
      <c r="E278" s="83"/>
      <c r="F278" s="73" t="s">
        <v>102</v>
      </c>
      <c r="G278" s="73" t="s">
        <v>116</v>
      </c>
      <c r="H278" s="73" t="s">
        <v>16</v>
      </c>
      <c r="I278" s="1">
        <v>61.43</v>
      </c>
      <c r="J278" s="1">
        <v>30.62</v>
      </c>
      <c r="K278" s="1">
        <v>36.130000000000003</v>
      </c>
      <c r="P278" s="60"/>
    </row>
    <row r="279" spans="1:16" s="20" customFormat="1" ht="22.5" customHeight="1" x14ac:dyDescent="0.25">
      <c r="A279" s="99"/>
      <c r="B279" s="90"/>
      <c r="C279" s="88"/>
      <c r="D279" s="53" t="s">
        <v>349</v>
      </c>
      <c r="E279" s="83"/>
      <c r="F279" s="74"/>
      <c r="G279" s="74"/>
      <c r="H279" s="74"/>
      <c r="I279" s="1">
        <v>63.44</v>
      </c>
      <c r="J279" s="1">
        <v>31.63</v>
      </c>
      <c r="K279" s="1">
        <v>37.32</v>
      </c>
      <c r="P279" s="60">
        <f t="shared" ref="P279" si="7">I279/I278*100</f>
        <v>103.27201692983883</v>
      </c>
    </row>
    <row r="280" spans="1:16" s="20" customFormat="1" ht="22.5" customHeight="1" x14ac:dyDescent="0.25">
      <c r="A280" s="97">
        <f>A294+1</f>
        <v>1</v>
      </c>
      <c r="B280" s="90"/>
      <c r="C280" s="88"/>
      <c r="D280" s="50" t="s">
        <v>348</v>
      </c>
      <c r="E280" s="83"/>
      <c r="F280" s="73" t="s">
        <v>102</v>
      </c>
      <c r="G280" s="73" t="s">
        <v>120</v>
      </c>
      <c r="H280" s="73" t="s">
        <v>16</v>
      </c>
      <c r="I280" s="1">
        <v>31.55</v>
      </c>
      <c r="J280" s="1">
        <v>28.23</v>
      </c>
      <c r="K280" s="1">
        <v>33.31</v>
      </c>
      <c r="P280" s="60"/>
    </row>
    <row r="281" spans="1:16" s="20" customFormat="1" ht="22.5" customHeight="1" x14ac:dyDescent="0.25">
      <c r="A281" s="98"/>
      <c r="B281" s="90"/>
      <c r="C281" s="88"/>
      <c r="D281" s="53" t="s">
        <v>349</v>
      </c>
      <c r="E281" s="83"/>
      <c r="F281" s="74"/>
      <c r="G281" s="74"/>
      <c r="H281" s="74"/>
      <c r="I281" s="1">
        <v>32.58</v>
      </c>
      <c r="J281" s="1">
        <v>29.16</v>
      </c>
      <c r="K281" s="1">
        <v>34.409999999999997</v>
      </c>
      <c r="P281" s="60">
        <f>I281/I280*100</f>
        <v>103.26465927099842</v>
      </c>
    </row>
    <row r="282" spans="1:16" s="20" customFormat="1" ht="22.5" customHeight="1" x14ac:dyDescent="0.25">
      <c r="A282" s="98"/>
      <c r="B282" s="90"/>
      <c r="C282" s="88"/>
      <c r="D282" s="50" t="s">
        <v>348</v>
      </c>
      <c r="E282" s="83"/>
      <c r="F282" s="83" t="s">
        <v>102</v>
      </c>
      <c r="G282" s="83" t="s">
        <v>112</v>
      </c>
      <c r="H282" s="83" t="s">
        <v>16</v>
      </c>
      <c r="I282" s="1">
        <v>32.36</v>
      </c>
      <c r="J282" s="1">
        <v>19.45</v>
      </c>
      <c r="K282" s="1">
        <v>22.95</v>
      </c>
      <c r="P282" s="60"/>
    </row>
    <row r="283" spans="1:16" s="20" customFormat="1" ht="25.5" customHeight="1" x14ac:dyDescent="0.25">
      <c r="A283" s="99"/>
      <c r="B283" s="70"/>
      <c r="C283" s="72"/>
      <c r="D283" s="53" t="s">
        <v>349</v>
      </c>
      <c r="E283" s="74"/>
      <c r="F283" s="74"/>
      <c r="G283" s="74"/>
      <c r="H283" s="74"/>
      <c r="I283" s="1">
        <v>33.42</v>
      </c>
      <c r="J283" s="1">
        <v>20.09</v>
      </c>
      <c r="K283" s="1">
        <v>23.71</v>
      </c>
      <c r="P283" s="60">
        <f>I283/I282*100</f>
        <v>103.27564894932016</v>
      </c>
    </row>
    <row r="284" spans="1:16" s="20" customFormat="1" ht="22.5" customHeight="1" x14ac:dyDescent="0.25">
      <c r="A284" s="97" t="e">
        <f>A270+1</f>
        <v>#REF!</v>
      </c>
      <c r="B284" s="4" t="s">
        <v>529</v>
      </c>
      <c r="C284" s="5" t="s">
        <v>530</v>
      </c>
      <c r="D284" s="50" t="s">
        <v>348</v>
      </c>
      <c r="E284" s="73" t="s">
        <v>117</v>
      </c>
      <c r="F284" s="73" t="s">
        <v>102</v>
      </c>
      <c r="G284" s="73" t="s">
        <v>118</v>
      </c>
      <c r="H284" s="73" t="s">
        <v>15</v>
      </c>
      <c r="I284" s="1">
        <v>8.76</v>
      </c>
      <c r="J284" s="1" t="s">
        <v>255</v>
      </c>
      <c r="K284" s="1" t="s">
        <v>255</v>
      </c>
      <c r="P284" s="60"/>
    </row>
    <row r="285" spans="1:16" s="20" customFormat="1" ht="22.5" customHeight="1" x14ac:dyDescent="0.25">
      <c r="A285" s="98"/>
      <c r="B285" s="4" t="s">
        <v>517</v>
      </c>
      <c r="C285" s="5" t="s">
        <v>518</v>
      </c>
      <c r="D285" s="53" t="s">
        <v>349</v>
      </c>
      <c r="E285" s="83"/>
      <c r="F285" s="83"/>
      <c r="G285" s="83"/>
      <c r="H285" s="74"/>
      <c r="I285" s="1">
        <v>18.510000000000002</v>
      </c>
      <c r="J285" s="1" t="s">
        <v>255</v>
      </c>
      <c r="K285" s="1" t="s">
        <v>255</v>
      </c>
      <c r="P285" s="60">
        <f t="shared" si="5"/>
        <v>211.30136986301375</v>
      </c>
    </row>
    <row r="286" spans="1:16" s="20" customFormat="1" ht="22.5" customHeight="1" x14ac:dyDescent="0.25">
      <c r="A286" s="98"/>
      <c r="B286" s="4" t="s">
        <v>529</v>
      </c>
      <c r="C286" s="5" t="s">
        <v>530</v>
      </c>
      <c r="D286" s="50" t="s">
        <v>348</v>
      </c>
      <c r="E286" s="83"/>
      <c r="F286" s="83"/>
      <c r="G286" s="83"/>
      <c r="H286" s="73" t="s">
        <v>16</v>
      </c>
      <c r="I286" s="1">
        <v>67.430000000000007</v>
      </c>
      <c r="J286" s="1">
        <v>36.130000000000003</v>
      </c>
      <c r="K286" s="1" t="s">
        <v>255</v>
      </c>
      <c r="P286" s="60"/>
    </row>
    <row r="287" spans="1:16" s="20" customFormat="1" ht="22.5" customHeight="1" x14ac:dyDescent="0.25">
      <c r="A287" s="99"/>
      <c r="B287" s="4" t="s">
        <v>517</v>
      </c>
      <c r="C287" s="5" t="s">
        <v>518</v>
      </c>
      <c r="D287" s="53" t="s">
        <v>349</v>
      </c>
      <c r="E287" s="74"/>
      <c r="F287" s="74"/>
      <c r="G287" s="74"/>
      <c r="H287" s="74"/>
      <c r="I287" s="1">
        <v>78.459999999999994</v>
      </c>
      <c r="J287" s="1">
        <v>37.32</v>
      </c>
      <c r="K287" s="1" t="s">
        <v>255</v>
      </c>
      <c r="P287" s="60">
        <f t="shared" si="5"/>
        <v>116.35770428592613</v>
      </c>
    </row>
    <row r="288" spans="1:16" s="20" customFormat="1" ht="22.5" customHeight="1" x14ac:dyDescent="0.25">
      <c r="A288" s="23"/>
      <c r="B288" s="90">
        <v>43069</v>
      </c>
      <c r="C288" s="88" t="s">
        <v>406</v>
      </c>
      <c r="D288" s="50" t="s">
        <v>348</v>
      </c>
      <c r="E288" s="83" t="s">
        <v>308</v>
      </c>
      <c r="F288" s="83" t="s">
        <v>102</v>
      </c>
      <c r="G288" s="83" t="s">
        <v>118</v>
      </c>
      <c r="H288" s="83" t="s">
        <v>14</v>
      </c>
      <c r="I288" s="1">
        <v>16.989999999999998</v>
      </c>
      <c r="J288" s="1" t="s">
        <v>251</v>
      </c>
      <c r="K288" s="1" t="s">
        <v>251</v>
      </c>
      <c r="P288" s="60"/>
    </row>
    <row r="289" spans="1:24" s="20" customFormat="1" ht="23.25" customHeight="1" x14ac:dyDescent="0.25">
      <c r="A289" s="23"/>
      <c r="B289" s="70"/>
      <c r="C289" s="72"/>
      <c r="D289" s="53" t="s">
        <v>349</v>
      </c>
      <c r="E289" s="74"/>
      <c r="F289" s="74"/>
      <c r="G289" s="74"/>
      <c r="H289" s="74"/>
      <c r="I289" s="1">
        <v>17.91</v>
      </c>
      <c r="J289" s="1" t="s">
        <v>251</v>
      </c>
      <c r="K289" s="1" t="s">
        <v>251</v>
      </c>
      <c r="P289" s="60">
        <f t="shared" si="5"/>
        <v>105.41494997057093</v>
      </c>
    </row>
    <row r="290" spans="1:24" s="20" customFormat="1" ht="19.5" customHeight="1" x14ac:dyDescent="0.25">
      <c r="A290" s="85" t="s">
        <v>306</v>
      </c>
      <c r="B290" s="86"/>
      <c r="C290" s="86"/>
      <c r="D290" s="86"/>
      <c r="E290" s="86"/>
      <c r="F290" s="86"/>
      <c r="G290" s="86"/>
      <c r="H290" s="86"/>
      <c r="I290" s="86"/>
      <c r="J290" s="86"/>
      <c r="K290" s="87"/>
      <c r="P290" s="60"/>
    </row>
    <row r="291" spans="1:24" s="20" customFormat="1" ht="33" customHeight="1" x14ac:dyDescent="0.25">
      <c r="A291" s="62"/>
      <c r="B291" s="69">
        <v>43088</v>
      </c>
      <c r="C291" s="71" t="s">
        <v>369</v>
      </c>
      <c r="D291" s="50" t="s">
        <v>373</v>
      </c>
      <c r="E291" s="73" t="s">
        <v>359</v>
      </c>
      <c r="F291" s="73" t="s">
        <v>122</v>
      </c>
      <c r="G291" s="73" t="s">
        <v>370</v>
      </c>
      <c r="H291" s="73" t="s">
        <v>16</v>
      </c>
      <c r="I291" s="1">
        <v>39.340000000000003</v>
      </c>
      <c r="J291" s="1">
        <v>33.08</v>
      </c>
      <c r="K291" s="19">
        <v>39.03</v>
      </c>
      <c r="P291" s="60" t="e">
        <f>I291/#REF!*100</f>
        <v>#REF!</v>
      </c>
    </row>
    <row r="292" spans="1:24" s="20" customFormat="1" ht="31.5" customHeight="1" x14ac:dyDescent="0.25">
      <c r="A292" s="62"/>
      <c r="B292" s="90"/>
      <c r="C292" s="88"/>
      <c r="D292" s="50" t="s">
        <v>371</v>
      </c>
      <c r="E292" s="83"/>
      <c r="F292" s="83"/>
      <c r="G292" s="74"/>
      <c r="H292" s="74"/>
      <c r="I292" s="1">
        <v>39.340000000000003</v>
      </c>
      <c r="J292" s="1">
        <v>34.17</v>
      </c>
      <c r="K292" s="19">
        <v>40.32</v>
      </c>
      <c r="P292" s="60">
        <f>I292/I291*100</f>
        <v>100</v>
      </c>
    </row>
    <row r="293" spans="1:24" x14ac:dyDescent="0.25">
      <c r="A293" s="62"/>
      <c r="B293" s="90"/>
      <c r="C293" s="88"/>
      <c r="D293" s="50" t="str">
        <f>D291</f>
        <v>01.01.2018 - 30.06.2018</v>
      </c>
      <c r="E293" s="83"/>
      <c r="F293" s="83"/>
      <c r="G293" s="73" t="s">
        <v>372</v>
      </c>
      <c r="H293" s="73" t="s">
        <v>16</v>
      </c>
      <c r="I293" s="1">
        <f>I291</f>
        <v>39.340000000000003</v>
      </c>
      <c r="J293" s="1">
        <v>26.15</v>
      </c>
      <c r="K293" s="19">
        <v>30.86</v>
      </c>
    </row>
    <row r="294" spans="1:24" s="20" customFormat="1" ht="22.5" customHeight="1" x14ac:dyDescent="0.25">
      <c r="A294" s="62"/>
      <c r="B294" s="70"/>
      <c r="C294" s="72"/>
      <c r="D294" s="53" t="str">
        <f>D292</f>
        <v>01.07.2018- 31.12.2018</v>
      </c>
      <c r="E294" s="74"/>
      <c r="F294" s="74"/>
      <c r="G294" s="74"/>
      <c r="H294" s="74"/>
      <c r="I294" s="1">
        <f>I292</f>
        <v>39.340000000000003</v>
      </c>
      <c r="J294" s="1">
        <v>27.01</v>
      </c>
      <c r="K294" s="19">
        <v>31.87</v>
      </c>
      <c r="P294" s="60">
        <f t="shared" si="5"/>
        <v>100</v>
      </c>
    </row>
    <row r="295" spans="1:24" ht="16.5" customHeight="1" x14ac:dyDescent="0.25">
      <c r="A295" s="85" t="s">
        <v>243</v>
      </c>
      <c r="B295" s="86"/>
      <c r="C295" s="86"/>
      <c r="D295" s="86"/>
      <c r="E295" s="86"/>
      <c r="F295" s="86"/>
      <c r="G295" s="86"/>
      <c r="H295" s="86"/>
      <c r="I295" s="86"/>
      <c r="J295" s="86"/>
      <c r="K295" s="87"/>
      <c r="L295" s="22"/>
      <c r="M295" s="20"/>
      <c r="N295" s="20"/>
      <c r="O295" s="20"/>
      <c r="P295" s="60"/>
      <c r="Q295" s="20"/>
      <c r="R295" s="20"/>
      <c r="S295" s="20"/>
      <c r="T295" s="20"/>
      <c r="U295" s="20"/>
      <c r="V295" s="20"/>
      <c r="W295" s="20"/>
      <c r="X295" s="20"/>
    </row>
    <row r="296" spans="1:24" s="20" customFormat="1" ht="30.75" customHeight="1" x14ac:dyDescent="0.25">
      <c r="A296" s="97" t="e">
        <f>#REF!+1</f>
        <v>#REF!</v>
      </c>
      <c r="B296" s="69">
        <v>43042</v>
      </c>
      <c r="C296" s="69" t="s">
        <v>283</v>
      </c>
      <c r="D296" s="50" t="s">
        <v>348</v>
      </c>
      <c r="E296" s="73" t="s">
        <v>264</v>
      </c>
      <c r="F296" s="73" t="s">
        <v>123</v>
      </c>
      <c r="G296" s="73" t="s">
        <v>124</v>
      </c>
      <c r="H296" s="73" t="s">
        <v>16</v>
      </c>
      <c r="I296" s="1">
        <v>33.450000000000003</v>
      </c>
      <c r="J296" s="1" t="s">
        <v>251</v>
      </c>
      <c r="K296" s="1" t="s">
        <v>251</v>
      </c>
      <c r="P296" s="60"/>
    </row>
    <row r="297" spans="1:24" s="20" customFormat="1" ht="26.25" customHeight="1" x14ac:dyDescent="0.25">
      <c r="A297" s="98"/>
      <c r="B297" s="90"/>
      <c r="C297" s="90"/>
      <c r="D297" s="53" t="s">
        <v>349</v>
      </c>
      <c r="E297" s="83"/>
      <c r="F297" s="83"/>
      <c r="G297" s="83"/>
      <c r="H297" s="74"/>
      <c r="I297" s="1">
        <v>38.51</v>
      </c>
      <c r="J297" s="1" t="s">
        <v>251</v>
      </c>
      <c r="K297" s="1" t="s">
        <v>251</v>
      </c>
      <c r="P297" s="60">
        <f t="shared" si="5"/>
        <v>115.12705530642748</v>
      </c>
    </row>
    <row r="298" spans="1:24" x14ac:dyDescent="0.25">
      <c r="A298" s="98"/>
      <c r="B298" s="90"/>
      <c r="C298" s="90"/>
      <c r="D298" s="50" t="s">
        <v>348</v>
      </c>
      <c r="E298" s="83"/>
      <c r="F298" s="83"/>
      <c r="G298" s="83"/>
      <c r="H298" s="73" t="s">
        <v>14</v>
      </c>
      <c r="I298" s="1">
        <v>14.21</v>
      </c>
      <c r="J298" s="1" t="s">
        <v>251</v>
      </c>
      <c r="K298" s="1" t="s">
        <v>251</v>
      </c>
    </row>
    <row r="299" spans="1:24" s="20" customFormat="1" ht="22.5" customHeight="1" x14ac:dyDescent="0.25">
      <c r="A299" s="99"/>
      <c r="B299" s="70"/>
      <c r="C299" s="70"/>
      <c r="D299" s="53" t="s">
        <v>349</v>
      </c>
      <c r="E299" s="74"/>
      <c r="F299" s="74"/>
      <c r="G299" s="74"/>
      <c r="H299" s="74"/>
      <c r="I299" s="1">
        <v>15.08</v>
      </c>
      <c r="J299" s="1" t="s">
        <v>251</v>
      </c>
      <c r="K299" s="1" t="s">
        <v>251</v>
      </c>
      <c r="P299" s="60">
        <f t="shared" si="5"/>
        <v>106.12244897959182</v>
      </c>
    </row>
    <row r="300" spans="1:24" s="20" customFormat="1" ht="22.5" customHeight="1" x14ac:dyDescent="0.25">
      <c r="A300" s="97" t="e">
        <f>A296+1</f>
        <v>#REF!</v>
      </c>
      <c r="B300" s="69" t="s">
        <v>331</v>
      </c>
      <c r="C300" s="69" t="s">
        <v>366</v>
      </c>
      <c r="D300" s="50" t="s">
        <v>348</v>
      </c>
      <c r="E300" s="73" t="s">
        <v>125</v>
      </c>
      <c r="F300" s="73" t="s">
        <v>123</v>
      </c>
      <c r="G300" s="73" t="s">
        <v>354</v>
      </c>
      <c r="H300" s="73" t="s">
        <v>16</v>
      </c>
      <c r="I300" s="1">
        <v>30.54</v>
      </c>
      <c r="J300" s="1">
        <v>30.54</v>
      </c>
      <c r="K300" s="19">
        <v>36.04</v>
      </c>
      <c r="P300" s="60"/>
    </row>
    <row r="301" spans="1:24" s="20" customFormat="1" ht="22.5" customHeight="1" x14ac:dyDescent="0.25">
      <c r="A301" s="99"/>
      <c r="B301" s="70"/>
      <c r="C301" s="70"/>
      <c r="D301" s="53" t="s">
        <v>349</v>
      </c>
      <c r="E301" s="74"/>
      <c r="F301" s="74"/>
      <c r="G301" s="74"/>
      <c r="H301" s="74"/>
      <c r="I301" s="1">
        <v>31.55</v>
      </c>
      <c r="J301" s="1">
        <v>31.55</v>
      </c>
      <c r="K301" s="19">
        <v>37.229999999999997</v>
      </c>
      <c r="P301" s="60">
        <f t="shared" si="5"/>
        <v>103.30713817943682</v>
      </c>
    </row>
    <row r="302" spans="1:24" s="20" customFormat="1" ht="22.5" customHeight="1" x14ac:dyDescent="0.25">
      <c r="A302" s="97" t="e">
        <f>A300+1</f>
        <v>#REF!</v>
      </c>
      <c r="B302" s="69" t="s">
        <v>331</v>
      </c>
      <c r="C302" s="69" t="s">
        <v>367</v>
      </c>
      <c r="D302" s="50" t="s">
        <v>348</v>
      </c>
      <c r="E302" s="73" t="s">
        <v>126</v>
      </c>
      <c r="F302" s="73" t="s">
        <v>123</v>
      </c>
      <c r="G302" s="73" t="s">
        <v>127</v>
      </c>
      <c r="H302" s="73" t="s">
        <v>16</v>
      </c>
      <c r="I302" s="1">
        <v>75.8</v>
      </c>
      <c r="J302" s="1">
        <v>26</v>
      </c>
      <c r="K302" s="19">
        <v>30.68</v>
      </c>
      <c r="P302" s="60"/>
    </row>
    <row r="303" spans="1:24" s="20" customFormat="1" ht="22.5" customHeight="1" x14ac:dyDescent="0.25">
      <c r="A303" s="99"/>
      <c r="B303" s="70"/>
      <c r="C303" s="70"/>
      <c r="D303" s="53" t="s">
        <v>349</v>
      </c>
      <c r="E303" s="74"/>
      <c r="F303" s="74"/>
      <c r="G303" s="74"/>
      <c r="H303" s="74"/>
      <c r="I303" s="1">
        <v>75.959999999999994</v>
      </c>
      <c r="J303" s="1">
        <v>26.86</v>
      </c>
      <c r="K303" s="19">
        <v>31.69</v>
      </c>
      <c r="P303" s="60">
        <f t="shared" si="5"/>
        <v>100.21108179419525</v>
      </c>
    </row>
    <row r="304" spans="1:24" s="20" customFormat="1" ht="22.5" customHeight="1" x14ac:dyDescent="0.25">
      <c r="A304" s="97" t="e">
        <f>A302+1</f>
        <v>#REF!</v>
      </c>
      <c r="B304" s="69">
        <v>43049</v>
      </c>
      <c r="C304" s="69" t="s">
        <v>295</v>
      </c>
      <c r="D304" s="50" t="s">
        <v>348</v>
      </c>
      <c r="E304" s="73" t="s">
        <v>128</v>
      </c>
      <c r="F304" s="73" t="s">
        <v>123</v>
      </c>
      <c r="G304" s="73" t="s">
        <v>354</v>
      </c>
      <c r="H304" s="73" t="s">
        <v>16</v>
      </c>
      <c r="I304" s="1">
        <v>59.16</v>
      </c>
      <c r="J304" s="1" t="s">
        <v>251</v>
      </c>
      <c r="K304" s="1" t="s">
        <v>251</v>
      </c>
      <c r="P304" s="60"/>
    </row>
    <row r="305" spans="1:16" s="20" customFormat="1" ht="22.5" customHeight="1" x14ac:dyDescent="0.25">
      <c r="A305" s="99"/>
      <c r="B305" s="70"/>
      <c r="C305" s="70"/>
      <c r="D305" s="53" t="s">
        <v>349</v>
      </c>
      <c r="E305" s="74"/>
      <c r="F305" s="74"/>
      <c r="G305" s="74"/>
      <c r="H305" s="74"/>
      <c r="I305" s="1">
        <v>61.53</v>
      </c>
      <c r="J305" s="1" t="s">
        <v>251</v>
      </c>
      <c r="K305" s="1" t="s">
        <v>251</v>
      </c>
      <c r="P305" s="60">
        <f t="shared" si="5"/>
        <v>104.00608519269778</v>
      </c>
    </row>
    <row r="306" spans="1:16" s="20" customFormat="1" ht="22.5" customHeight="1" x14ac:dyDescent="0.25">
      <c r="A306" s="97" t="e">
        <f>A304+1</f>
        <v>#REF!</v>
      </c>
      <c r="B306" s="69">
        <v>43049</v>
      </c>
      <c r="C306" s="69" t="s">
        <v>260</v>
      </c>
      <c r="D306" s="50" t="s">
        <v>348</v>
      </c>
      <c r="E306" s="73" t="s">
        <v>129</v>
      </c>
      <c r="F306" s="73" t="s">
        <v>123</v>
      </c>
      <c r="G306" s="73" t="s">
        <v>130</v>
      </c>
      <c r="H306" s="73" t="s">
        <v>14</v>
      </c>
      <c r="I306" s="1">
        <v>9.77</v>
      </c>
      <c r="J306" s="1" t="s">
        <v>251</v>
      </c>
      <c r="K306" s="1" t="s">
        <v>251</v>
      </c>
      <c r="P306" s="60"/>
    </row>
    <row r="307" spans="1:16" s="20" customFormat="1" ht="22.5" customHeight="1" x14ac:dyDescent="0.25">
      <c r="A307" s="99"/>
      <c r="B307" s="70"/>
      <c r="C307" s="70"/>
      <c r="D307" s="53" t="s">
        <v>349</v>
      </c>
      <c r="E307" s="74"/>
      <c r="F307" s="74"/>
      <c r="G307" s="74"/>
      <c r="H307" s="74"/>
      <c r="I307" s="1">
        <v>10.039999999999999</v>
      </c>
      <c r="J307" s="1" t="s">
        <v>251</v>
      </c>
      <c r="K307" s="1" t="s">
        <v>251</v>
      </c>
      <c r="P307" s="60">
        <f t="shared" si="5"/>
        <v>102.76356192425793</v>
      </c>
    </row>
    <row r="308" spans="1:16" s="20" customFormat="1" ht="22.5" customHeight="1" x14ac:dyDescent="0.25">
      <c r="A308" s="97" t="e">
        <f>A306+1</f>
        <v>#REF!</v>
      </c>
      <c r="B308" s="69">
        <v>43056</v>
      </c>
      <c r="C308" s="69" t="s">
        <v>275</v>
      </c>
      <c r="D308" s="50" t="s">
        <v>348</v>
      </c>
      <c r="E308" s="73" t="s">
        <v>131</v>
      </c>
      <c r="F308" s="73" t="s">
        <v>123</v>
      </c>
      <c r="G308" s="73" t="s">
        <v>127</v>
      </c>
      <c r="H308" s="73" t="s">
        <v>14</v>
      </c>
      <c r="I308" s="1">
        <v>40.549999999999997</v>
      </c>
      <c r="J308" s="1" t="s">
        <v>251</v>
      </c>
      <c r="K308" s="1" t="s">
        <v>251</v>
      </c>
      <c r="P308" s="60"/>
    </row>
    <row r="309" spans="1:16" s="20" customFormat="1" ht="22.5" customHeight="1" x14ac:dyDescent="0.25">
      <c r="A309" s="99"/>
      <c r="B309" s="70"/>
      <c r="C309" s="70"/>
      <c r="D309" s="53" t="s">
        <v>349</v>
      </c>
      <c r="E309" s="74"/>
      <c r="F309" s="74"/>
      <c r="G309" s="74"/>
      <c r="H309" s="74"/>
      <c r="I309" s="1">
        <v>42.73</v>
      </c>
      <c r="J309" s="1" t="s">
        <v>251</v>
      </c>
      <c r="K309" s="1" t="s">
        <v>251</v>
      </c>
      <c r="P309" s="60">
        <f t="shared" si="5"/>
        <v>105.37607891491984</v>
      </c>
    </row>
    <row r="310" spans="1:16" s="20" customFormat="1" ht="22.5" customHeight="1" x14ac:dyDescent="0.25">
      <c r="A310" s="97" t="e">
        <f>A308+1</f>
        <v>#REF!</v>
      </c>
      <c r="B310" s="69" t="s">
        <v>341</v>
      </c>
      <c r="C310" s="69" t="s">
        <v>364</v>
      </c>
      <c r="D310" s="50" t="s">
        <v>348</v>
      </c>
      <c r="E310" s="73" t="s">
        <v>132</v>
      </c>
      <c r="F310" s="73" t="s">
        <v>123</v>
      </c>
      <c r="G310" s="73" t="s">
        <v>355</v>
      </c>
      <c r="H310" s="73" t="s">
        <v>16</v>
      </c>
      <c r="I310" s="1">
        <v>39.04</v>
      </c>
      <c r="J310" s="1">
        <v>39.04</v>
      </c>
      <c r="K310" s="1">
        <v>46.07</v>
      </c>
      <c r="P310" s="60"/>
    </row>
    <row r="311" spans="1:16" s="20" customFormat="1" ht="22.5" customHeight="1" x14ac:dyDescent="0.25">
      <c r="A311" s="99"/>
      <c r="B311" s="70"/>
      <c r="C311" s="70"/>
      <c r="D311" s="53" t="s">
        <v>349</v>
      </c>
      <c r="E311" s="74"/>
      <c r="F311" s="74"/>
      <c r="G311" s="74"/>
      <c r="H311" s="74"/>
      <c r="I311" s="1">
        <v>43.86</v>
      </c>
      <c r="J311" s="1">
        <v>40.33</v>
      </c>
      <c r="K311" s="1">
        <v>47.59</v>
      </c>
      <c r="P311" s="60">
        <f t="shared" si="5"/>
        <v>112.34631147540983</v>
      </c>
    </row>
    <row r="312" spans="1:16" s="20" customFormat="1" ht="56.25" customHeight="1" x14ac:dyDescent="0.25">
      <c r="A312" s="97" t="e">
        <f>A310+1</f>
        <v>#REF!</v>
      </c>
      <c r="B312" s="69" t="s">
        <v>341</v>
      </c>
      <c r="C312" s="69" t="s">
        <v>363</v>
      </c>
      <c r="D312" s="50" t="s">
        <v>348</v>
      </c>
      <c r="E312" s="73" t="s">
        <v>228</v>
      </c>
      <c r="F312" s="73" t="s">
        <v>123</v>
      </c>
      <c r="G312" s="73" t="s">
        <v>356</v>
      </c>
      <c r="H312" s="73" t="s">
        <v>16</v>
      </c>
      <c r="I312" s="1">
        <v>48.55</v>
      </c>
      <c r="J312" s="1">
        <v>38.83</v>
      </c>
      <c r="K312" s="19">
        <v>45.82</v>
      </c>
      <c r="P312" s="60"/>
    </row>
    <row r="313" spans="1:16" s="20" customFormat="1" ht="69" customHeight="1" x14ac:dyDescent="0.25">
      <c r="A313" s="99"/>
      <c r="B313" s="70"/>
      <c r="C313" s="70"/>
      <c r="D313" s="53" t="s">
        <v>349</v>
      </c>
      <c r="E313" s="74"/>
      <c r="F313" s="74"/>
      <c r="G313" s="74"/>
      <c r="H313" s="74"/>
      <c r="I313" s="1">
        <v>50.17</v>
      </c>
      <c r="J313" s="1">
        <v>40.11</v>
      </c>
      <c r="K313" s="19">
        <v>47.33</v>
      </c>
      <c r="P313" s="60">
        <f t="shared" si="5"/>
        <v>103.33676622039137</v>
      </c>
    </row>
    <row r="314" spans="1:16" s="20" customFormat="1" ht="18" customHeight="1" x14ac:dyDescent="0.25">
      <c r="A314" s="85" t="s">
        <v>244</v>
      </c>
      <c r="B314" s="86"/>
      <c r="C314" s="86"/>
      <c r="D314" s="86"/>
      <c r="E314" s="86"/>
      <c r="F314" s="86"/>
      <c r="G314" s="86"/>
      <c r="H314" s="86"/>
      <c r="I314" s="86"/>
      <c r="J314" s="86"/>
      <c r="K314" s="87"/>
      <c r="P314" s="60"/>
    </row>
    <row r="315" spans="1:16" s="20" customFormat="1" ht="69" customHeight="1" x14ac:dyDescent="0.25">
      <c r="A315" s="97" t="e">
        <f>A312+1</f>
        <v>#REF!</v>
      </c>
      <c r="B315" s="71" t="s">
        <v>323</v>
      </c>
      <c r="C315" s="69" t="s">
        <v>374</v>
      </c>
      <c r="D315" s="50" t="s">
        <v>348</v>
      </c>
      <c r="E315" s="73" t="s">
        <v>252</v>
      </c>
      <c r="F315" s="73" t="s">
        <v>133</v>
      </c>
      <c r="G315" s="73" t="s">
        <v>134</v>
      </c>
      <c r="H315" s="73" t="s">
        <v>16</v>
      </c>
      <c r="I315" s="1">
        <v>20.96</v>
      </c>
      <c r="J315" s="1">
        <v>16.72</v>
      </c>
      <c r="K315" s="19">
        <v>19.73</v>
      </c>
      <c r="P315" s="60"/>
    </row>
    <row r="316" spans="1:16" s="20" customFormat="1" ht="56.25" customHeight="1" x14ac:dyDescent="0.25">
      <c r="A316" s="99"/>
      <c r="B316" s="75"/>
      <c r="C316" s="75"/>
      <c r="D316" s="53" t="s">
        <v>349</v>
      </c>
      <c r="E316" s="74"/>
      <c r="F316" s="74"/>
      <c r="G316" s="74"/>
      <c r="H316" s="74"/>
      <c r="I316" s="1">
        <v>21.22</v>
      </c>
      <c r="J316" s="1">
        <v>17.27</v>
      </c>
      <c r="K316" s="19">
        <v>20.38</v>
      </c>
      <c r="P316" s="60">
        <f t="shared" si="5"/>
        <v>101.24045801526718</v>
      </c>
    </row>
    <row r="317" spans="1:16" ht="51.75" customHeight="1" x14ac:dyDescent="0.25">
      <c r="A317" s="97" t="e">
        <f>A315+1</f>
        <v>#REF!</v>
      </c>
      <c r="B317" s="69" t="s">
        <v>375</v>
      </c>
      <c r="C317" s="69" t="s">
        <v>376</v>
      </c>
      <c r="D317" s="50" t="s">
        <v>348</v>
      </c>
      <c r="E317" s="73" t="s">
        <v>309</v>
      </c>
      <c r="F317" s="73" t="s">
        <v>135</v>
      </c>
      <c r="G317" s="73" t="s">
        <v>285</v>
      </c>
      <c r="H317" s="73" t="s">
        <v>16</v>
      </c>
      <c r="I317" s="1">
        <v>23.33</v>
      </c>
      <c r="J317" s="1">
        <v>21.21</v>
      </c>
      <c r="K317" s="19">
        <v>25.03</v>
      </c>
    </row>
    <row r="318" spans="1:16" s="20" customFormat="1" ht="47.25" customHeight="1" x14ac:dyDescent="0.25">
      <c r="A318" s="98"/>
      <c r="B318" s="90"/>
      <c r="C318" s="90"/>
      <c r="D318" s="53" t="s">
        <v>349</v>
      </c>
      <c r="E318" s="83"/>
      <c r="F318" s="83"/>
      <c r="G318" s="74"/>
      <c r="H318" s="74"/>
      <c r="I318" s="1">
        <v>24.1</v>
      </c>
      <c r="J318" s="1">
        <v>21.91</v>
      </c>
      <c r="K318" s="19">
        <v>25.85</v>
      </c>
      <c r="P318" s="60">
        <f t="shared" si="5"/>
        <v>103.30047149592801</v>
      </c>
    </row>
    <row r="319" spans="1:16" s="20" customFormat="1" ht="39" customHeight="1" x14ac:dyDescent="0.25">
      <c r="A319" s="98"/>
      <c r="B319" s="90"/>
      <c r="C319" s="90"/>
      <c r="D319" s="50" t="s">
        <v>348</v>
      </c>
      <c r="E319" s="83"/>
      <c r="F319" s="83"/>
      <c r="G319" s="73" t="s">
        <v>377</v>
      </c>
      <c r="H319" s="73" t="s">
        <v>16</v>
      </c>
      <c r="I319" s="1">
        <v>23.33</v>
      </c>
      <c r="J319" s="1">
        <v>23.33</v>
      </c>
      <c r="K319" s="19">
        <v>27.53</v>
      </c>
      <c r="P319" s="60"/>
    </row>
    <row r="320" spans="1:16" s="20" customFormat="1" ht="31.5" customHeight="1" x14ac:dyDescent="0.25">
      <c r="A320" s="98"/>
      <c r="B320" s="90"/>
      <c r="C320" s="90"/>
      <c r="D320" s="53" t="s">
        <v>349</v>
      </c>
      <c r="E320" s="83"/>
      <c r="F320" s="83"/>
      <c r="G320" s="74"/>
      <c r="H320" s="74"/>
      <c r="I320" s="1">
        <v>24.1</v>
      </c>
      <c r="J320" s="1">
        <v>24.1</v>
      </c>
      <c r="K320" s="19">
        <v>28.44</v>
      </c>
      <c r="P320" s="60">
        <f t="shared" si="5"/>
        <v>103.30047149592801</v>
      </c>
    </row>
    <row r="321" spans="1:16" s="20" customFormat="1" ht="22.5" customHeight="1" x14ac:dyDescent="0.25">
      <c r="A321" s="62"/>
      <c r="B321" s="69" t="s">
        <v>329</v>
      </c>
      <c r="C321" s="69" t="s">
        <v>378</v>
      </c>
      <c r="D321" s="50" t="s">
        <v>348</v>
      </c>
      <c r="E321" s="73" t="s">
        <v>253</v>
      </c>
      <c r="F321" s="73" t="s">
        <v>135</v>
      </c>
      <c r="G321" s="73" t="s">
        <v>237</v>
      </c>
      <c r="H321" s="73" t="s">
        <v>16</v>
      </c>
      <c r="I321" s="1">
        <v>21.13</v>
      </c>
      <c r="J321" s="1">
        <v>21.13</v>
      </c>
      <c r="K321" s="19">
        <v>24.93</v>
      </c>
      <c r="P321" s="60"/>
    </row>
    <row r="322" spans="1:16" s="20" customFormat="1" ht="22.5" customHeight="1" x14ac:dyDescent="0.25">
      <c r="A322" s="62" t="e">
        <f>A317+1</f>
        <v>#REF!</v>
      </c>
      <c r="B322" s="70"/>
      <c r="C322" s="70"/>
      <c r="D322" s="53" t="s">
        <v>349</v>
      </c>
      <c r="E322" s="74"/>
      <c r="F322" s="74"/>
      <c r="G322" s="74"/>
      <c r="H322" s="74"/>
      <c r="I322" s="1">
        <v>21.76</v>
      </c>
      <c r="J322" s="1">
        <v>21.76</v>
      </c>
      <c r="K322" s="19">
        <v>25.68</v>
      </c>
      <c r="P322" s="60">
        <f t="shared" si="5"/>
        <v>102.98154283009939</v>
      </c>
    </row>
    <row r="323" spans="1:16" s="20" customFormat="1" ht="48" customHeight="1" x14ac:dyDescent="0.25">
      <c r="A323" s="77" t="e">
        <f>A322+1</f>
        <v>#REF!</v>
      </c>
      <c r="B323" s="69" t="s">
        <v>329</v>
      </c>
      <c r="C323" s="69" t="s">
        <v>379</v>
      </c>
      <c r="D323" s="50" t="s">
        <v>348</v>
      </c>
      <c r="E323" s="69" t="s">
        <v>238</v>
      </c>
      <c r="F323" s="69" t="s">
        <v>135</v>
      </c>
      <c r="G323" s="69" t="s">
        <v>237</v>
      </c>
      <c r="H323" s="69" t="s">
        <v>16</v>
      </c>
      <c r="I323" s="1">
        <v>21.2</v>
      </c>
      <c r="J323" s="1">
        <v>21.2</v>
      </c>
      <c r="K323" s="19">
        <v>25.02</v>
      </c>
      <c r="P323" s="60"/>
    </row>
    <row r="324" spans="1:16" s="20" customFormat="1" ht="36.75" customHeight="1" x14ac:dyDescent="0.25">
      <c r="A324" s="79"/>
      <c r="B324" s="96"/>
      <c r="C324" s="96"/>
      <c r="D324" s="53" t="s">
        <v>349</v>
      </c>
      <c r="E324" s="96"/>
      <c r="F324" s="96"/>
      <c r="G324" s="96"/>
      <c r="H324" s="96"/>
      <c r="I324" s="1">
        <v>21.89</v>
      </c>
      <c r="J324" s="1">
        <v>21.89</v>
      </c>
      <c r="K324" s="19">
        <v>25.83</v>
      </c>
      <c r="P324" s="60">
        <f t="shared" si="5"/>
        <v>103.25471698113209</v>
      </c>
    </row>
    <row r="325" spans="1:16" s="20" customFormat="1" ht="17.25" customHeight="1" x14ac:dyDescent="0.25">
      <c r="A325" s="85" t="s">
        <v>245</v>
      </c>
      <c r="B325" s="86"/>
      <c r="C325" s="86"/>
      <c r="D325" s="86"/>
      <c r="E325" s="86"/>
      <c r="F325" s="86"/>
      <c r="G325" s="86"/>
      <c r="H325" s="86"/>
      <c r="I325" s="86"/>
      <c r="J325" s="86"/>
      <c r="K325" s="87"/>
      <c r="P325" s="60"/>
    </row>
    <row r="326" spans="1:16" s="20" customFormat="1" ht="17.25" customHeight="1" x14ac:dyDescent="0.25">
      <c r="A326" s="24"/>
      <c r="B326" s="69">
        <v>43088</v>
      </c>
      <c r="C326" s="71" t="s">
        <v>488</v>
      </c>
      <c r="D326" s="50" t="s">
        <v>348</v>
      </c>
      <c r="E326" s="73" t="s">
        <v>359</v>
      </c>
      <c r="F326" s="73" t="s">
        <v>136</v>
      </c>
      <c r="G326" s="73" t="s">
        <v>137</v>
      </c>
      <c r="H326" s="73" t="s">
        <v>16</v>
      </c>
      <c r="I326" s="25">
        <v>46.59</v>
      </c>
      <c r="J326" s="1">
        <v>25.25</v>
      </c>
      <c r="K326" s="19">
        <v>29.8</v>
      </c>
      <c r="P326" s="60"/>
    </row>
    <row r="327" spans="1:16" s="20" customFormat="1" ht="17.25" customHeight="1" x14ac:dyDescent="0.25">
      <c r="A327" s="24"/>
      <c r="B327" s="90"/>
      <c r="C327" s="88"/>
      <c r="D327" s="53" t="s">
        <v>349</v>
      </c>
      <c r="E327" s="83"/>
      <c r="F327" s="83"/>
      <c r="G327" s="74"/>
      <c r="H327" s="74"/>
      <c r="I327" s="25">
        <v>46.59</v>
      </c>
      <c r="J327" s="1">
        <v>26.08</v>
      </c>
      <c r="K327" s="19">
        <v>30.77</v>
      </c>
      <c r="P327" s="60"/>
    </row>
    <row r="328" spans="1:16" s="20" customFormat="1" ht="17.25" customHeight="1" x14ac:dyDescent="0.25">
      <c r="A328" s="24"/>
      <c r="B328" s="90"/>
      <c r="C328" s="88"/>
      <c r="D328" s="50" t="s">
        <v>348</v>
      </c>
      <c r="E328" s="83"/>
      <c r="F328" s="83"/>
      <c r="G328" s="73" t="s">
        <v>200</v>
      </c>
      <c r="H328" s="73" t="s">
        <v>16</v>
      </c>
      <c r="I328" s="25">
        <v>46.59</v>
      </c>
      <c r="J328" s="1">
        <v>32.11</v>
      </c>
      <c r="K328" s="19">
        <v>37.89</v>
      </c>
      <c r="P328" s="60"/>
    </row>
    <row r="329" spans="1:16" s="20" customFormat="1" ht="17.25" customHeight="1" x14ac:dyDescent="0.25">
      <c r="A329" s="24"/>
      <c r="B329" s="90"/>
      <c r="C329" s="88"/>
      <c r="D329" s="53" t="s">
        <v>349</v>
      </c>
      <c r="E329" s="83"/>
      <c r="F329" s="83"/>
      <c r="G329" s="74"/>
      <c r="H329" s="74"/>
      <c r="I329" s="25">
        <v>46.59</v>
      </c>
      <c r="J329" s="1">
        <v>33.17</v>
      </c>
      <c r="K329" s="19">
        <v>39.14</v>
      </c>
      <c r="P329" s="60"/>
    </row>
    <row r="330" spans="1:16" s="20" customFormat="1" ht="17.25" customHeight="1" x14ac:dyDescent="0.25">
      <c r="A330" s="24"/>
      <c r="B330" s="90"/>
      <c r="C330" s="88"/>
      <c r="D330" s="50" t="s">
        <v>348</v>
      </c>
      <c r="E330" s="83"/>
      <c r="F330" s="83"/>
      <c r="G330" s="73" t="s">
        <v>201</v>
      </c>
      <c r="H330" s="73" t="s">
        <v>16</v>
      </c>
      <c r="I330" s="25">
        <v>46.59</v>
      </c>
      <c r="J330" s="1">
        <v>32.11</v>
      </c>
      <c r="K330" s="19">
        <v>37.89</v>
      </c>
      <c r="P330" s="60"/>
    </row>
    <row r="331" spans="1:16" s="20" customFormat="1" ht="17.25" customHeight="1" x14ac:dyDescent="0.25">
      <c r="A331" s="24"/>
      <c r="B331" s="90"/>
      <c r="C331" s="88"/>
      <c r="D331" s="53" t="s">
        <v>349</v>
      </c>
      <c r="E331" s="83"/>
      <c r="F331" s="83"/>
      <c r="G331" s="74"/>
      <c r="H331" s="74"/>
      <c r="I331" s="25">
        <v>46.59</v>
      </c>
      <c r="J331" s="1">
        <v>33.17</v>
      </c>
      <c r="K331" s="19">
        <v>39.14</v>
      </c>
      <c r="P331" s="60"/>
    </row>
    <row r="332" spans="1:16" ht="16.5" customHeight="1" x14ac:dyDescent="0.25">
      <c r="A332" s="97" t="e">
        <f>A323+1</f>
        <v>#REF!</v>
      </c>
      <c r="B332" s="90"/>
      <c r="C332" s="88"/>
      <c r="D332" s="50" t="s">
        <v>348</v>
      </c>
      <c r="E332" s="83"/>
      <c r="F332" s="83"/>
      <c r="G332" s="73" t="s">
        <v>202</v>
      </c>
      <c r="H332" s="73" t="s">
        <v>16</v>
      </c>
      <c r="I332" s="25">
        <v>46.59</v>
      </c>
      <c r="J332" s="1">
        <v>32.11</v>
      </c>
      <c r="K332" s="19">
        <v>37.89</v>
      </c>
    </row>
    <row r="333" spans="1:16" ht="16.5" customHeight="1" x14ac:dyDescent="0.25">
      <c r="A333" s="99"/>
      <c r="B333" s="90"/>
      <c r="C333" s="88"/>
      <c r="D333" s="53" t="s">
        <v>349</v>
      </c>
      <c r="E333" s="83"/>
      <c r="F333" s="83"/>
      <c r="G333" s="74"/>
      <c r="H333" s="74"/>
      <c r="I333" s="25">
        <v>46.59</v>
      </c>
      <c r="J333" s="1">
        <v>33.17</v>
      </c>
      <c r="K333" s="19">
        <v>39.14</v>
      </c>
      <c r="P333" s="12">
        <f t="shared" ref="P333:P397" si="8">I333/I332*100</f>
        <v>100</v>
      </c>
    </row>
    <row r="334" spans="1:16" ht="15.75" customHeight="1" x14ac:dyDescent="0.25">
      <c r="A334" s="97" t="e">
        <f>A332+1</f>
        <v>#REF!</v>
      </c>
      <c r="B334" s="90"/>
      <c r="C334" s="88"/>
      <c r="D334" s="50" t="s">
        <v>348</v>
      </c>
      <c r="E334" s="83"/>
      <c r="F334" s="83"/>
      <c r="G334" s="73" t="s">
        <v>203</v>
      </c>
      <c r="H334" s="73" t="s">
        <v>16</v>
      </c>
      <c r="I334" s="25">
        <v>46.59</v>
      </c>
      <c r="J334" s="1">
        <v>32.11</v>
      </c>
      <c r="K334" s="19">
        <v>37.89</v>
      </c>
    </row>
    <row r="335" spans="1:16" s="20" customFormat="1" ht="17.25" customHeight="1" x14ac:dyDescent="0.25">
      <c r="A335" s="99"/>
      <c r="B335" s="70"/>
      <c r="C335" s="72"/>
      <c r="D335" s="53" t="s">
        <v>349</v>
      </c>
      <c r="E335" s="74"/>
      <c r="F335" s="74"/>
      <c r="G335" s="74"/>
      <c r="H335" s="74"/>
      <c r="I335" s="25">
        <v>46.59</v>
      </c>
      <c r="J335" s="1">
        <v>33.17</v>
      </c>
      <c r="K335" s="19">
        <v>39.14</v>
      </c>
      <c r="P335" s="60">
        <f t="shared" si="8"/>
        <v>100</v>
      </c>
    </row>
    <row r="336" spans="1:16" s="20" customFormat="1" ht="19.5" customHeight="1" x14ac:dyDescent="0.25">
      <c r="A336" s="85" t="s">
        <v>246</v>
      </c>
      <c r="B336" s="86"/>
      <c r="C336" s="86"/>
      <c r="D336" s="86"/>
      <c r="E336" s="86"/>
      <c r="F336" s="86"/>
      <c r="G336" s="86"/>
      <c r="H336" s="86"/>
      <c r="I336" s="86"/>
      <c r="J336" s="86"/>
      <c r="K336" s="87"/>
      <c r="P336" s="60"/>
    </row>
    <row r="337" spans="1:16" s="20" customFormat="1" ht="30" customHeight="1" x14ac:dyDescent="0.25">
      <c r="A337" s="97" t="e">
        <f>A334+1</f>
        <v>#REF!</v>
      </c>
      <c r="B337" s="100" t="s">
        <v>341</v>
      </c>
      <c r="C337" s="104" t="s">
        <v>489</v>
      </c>
      <c r="D337" s="51" t="s">
        <v>348</v>
      </c>
      <c r="E337" s="106" t="s">
        <v>299</v>
      </c>
      <c r="F337" s="107" t="s">
        <v>138</v>
      </c>
      <c r="G337" s="106" t="s">
        <v>150</v>
      </c>
      <c r="H337" s="94" t="s">
        <v>16</v>
      </c>
      <c r="I337" s="26">
        <v>44.11</v>
      </c>
      <c r="J337" s="26">
        <v>26.89</v>
      </c>
      <c r="K337" s="27">
        <v>31.73</v>
      </c>
      <c r="P337" s="60"/>
    </row>
    <row r="338" spans="1:16" s="20" customFormat="1" ht="25.5" customHeight="1" x14ac:dyDescent="0.25">
      <c r="A338" s="99"/>
      <c r="B338" s="101"/>
      <c r="C338" s="105"/>
      <c r="D338" s="68" t="s">
        <v>349</v>
      </c>
      <c r="E338" s="106"/>
      <c r="F338" s="108"/>
      <c r="G338" s="106"/>
      <c r="H338" s="95"/>
      <c r="I338" s="26">
        <v>44.11</v>
      </c>
      <c r="J338" s="26">
        <v>27.78</v>
      </c>
      <c r="K338" s="27">
        <v>32.78</v>
      </c>
      <c r="P338" s="60">
        <f t="shared" si="8"/>
        <v>100</v>
      </c>
    </row>
    <row r="339" spans="1:16" ht="19.149999999999999" customHeight="1" x14ac:dyDescent="0.25">
      <c r="A339" s="97" t="e">
        <f>A337+1</f>
        <v>#REF!</v>
      </c>
      <c r="B339" s="69" t="s">
        <v>325</v>
      </c>
      <c r="C339" s="71" t="s">
        <v>490</v>
      </c>
      <c r="D339" s="50" t="s">
        <v>348</v>
      </c>
      <c r="E339" s="76" t="s">
        <v>140</v>
      </c>
      <c r="F339" s="73" t="s">
        <v>138</v>
      </c>
      <c r="G339" s="73" t="s">
        <v>141</v>
      </c>
      <c r="H339" s="73" t="s">
        <v>16</v>
      </c>
      <c r="I339" s="1">
        <v>18.38</v>
      </c>
      <c r="J339" s="1">
        <v>18.38</v>
      </c>
      <c r="K339" s="19">
        <v>21.69</v>
      </c>
    </row>
    <row r="340" spans="1:16" s="20" customFormat="1" ht="22.5" customHeight="1" x14ac:dyDescent="0.25">
      <c r="A340" s="99"/>
      <c r="B340" s="70"/>
      <c r="C340" s="72"/>
      <c r="D340" s="53" t="s">
        <v>349</v>
      </c>
      <c r="E340" s="76"/>
      <c r="F340" s="74"/>
      <c r="G340" s="74"/>
      <c r="H340" s="74"/>
      <c r="I340" s="1">
        <v>19.03</v>
      </c>
      <c r="J340" s="1">
        <v>18.989999999999998</v>
      </c>
      <c r="K340" s="19">
        <v>22.41</v>
      </c>
      <c r="P340" s="60">
        <f t="shared" si="8"/>
        <v>103.53645266594125</v>
      </c>
    </row>
    <row r="341" spans="1:16" s="20" customFormat="1" ht="22.5" customHeight="1" x14ac:dyDescent="0.25">
      <c r="A341" s="97" t="e">
        <f>A339+1</f>
        <v>#REF!</v>
      </c>
      <c r="B341" s="100" t="s">
        <v>341</v>
      </c>
      <c r="C341" s="104" t="s">
        <v>491</v>
      </c>
      <c r="D341" s="51" t="s">
        <v>348</v>
      </c>
      <c r="E341" s="106" t="s">
        <v>142</v>
      </c>
      <c r="F341" s="107" t="s">
        <v>138</v>
      </c>
      <c r="G341" s="94" t="s">
        <v>300</v>
      </c>
      <c r="H341" s="94" t="s">
        <v>16</v>
      </c>
      <c r="I341" s="1">
        <v>20.190000000000001</v>
      </c>
      <c r="J341" s="1">
        <v>18.13</v>
      </c>
      <c r="K341" s="19">
        <v>21.39</v>
      </c>
      <c r="P341" s="60"/>
    </row>
    <row r="342" spans="1:16" s="20" customFormat="1" ht="22.5" customHeight="1" x14ac:dyDescent="0.25">
      <c r="A342" s="99"/>
      <c r="B342" s="101"/>
      <c r="C342" s="105"/>
      <c r="D342" s="68" t="s">
        <v>349</v>
      </c>
      <c r="E342" s="106"/>
      <c r="F342" s="108"/>
      <c r="G342" s="95"/>
      <c r="H342" s="95"/>
      <c r="I342" s="1">
        <v>21.29</v>
      </c>
      <c r="J342" s="1">
        <v>18.73</v>
      </c>
      <c r="K342" s="19">
        <v>22.1</v>
      </c>
      <c r="P342" s="60">
        <f t="shared" si="8"/>
        <v>105.44824170381375</v>
      </c>
    </row>
    <row r="343" spans="1:16" s="20" customFormat="1" ht="22.5" customHeight="1" x14ac:dyDescent="0.25">
      <c r="A343" s="97" t="e">
        <f>A341+1</f>
        <v>#REF!</v>
      </c>
      <c r="B343" s="100">
        <v>43088</v>
      </c>
      <c r="C343" s="104" t="s">
        <v>492</v>
      </c>
      <c r="D343" s="50" t="s">
        <v>348</v>
      </c>
      <c r="E343" s="94" t="s">
        <v>146</v>
      </c>
      <c r="F343" s="94" t="s">
        <v>138</v>
      </c>
      <c r="G343" s="94" t="s">
        <v>147</v>
      </c>
      <c r="H343" s="94" t="s">
        <v>16</v>
      </c>
      <c r="I343" s="26">
        <v>29.47</v>
      </c>
      <c r="J343" s="26">
        <v>23.06</v>
      </c>
      <c r="K343" s="26" t="s">
        <v>251</v>
      </c>
      <c r="P343" s="60"/>
    </row>
    <row r="344" spans="1:16" s="20" customFormat="1" ht="22.5" customHeight="1" x14ac:dyDescent="0.25">
      <c r="A344" s="99"/>
      <c r="B344" s="103"/>
      <c r="C344" s="131"/>
      <c r="D344" s="53" t="s">
        <v>349</v>
      </c>
      <c r="E344" s="102"/>
      <c r="F344" s="102"/>
      <c r="G344" s="95"/>
      <c r="H344" s="95"/>
      <c r="I344" s="26">
        <v>30.41</v>
      </c>
      <c r="J344" s="26">
        <v>23.82</v>
      </c>
      <c r="K344" s="26" t="s">
        <v>251</v>
      </c>
      <c r="P344" s="60">
        <f t="shared" si="8"/>
        <v>103.18968442483882</v>
      </c>
    </row>
    <row r="345" spans="1:16" s="20" customFormat="1" ht="22.5" customHeight="1" x14ac:dyDescent="0.25">
      <c r="A345" s="97" t="e">
        <f>A343+1</f>
        <v>#REF!</v>
      </c>
      <c r="B345" s="103"/>
      <c r="C345" s="131"/>
      <c r="D345" s="50" t="s">
        <v>348</v>
      </c>
      <c r="E345" s="102"/>
      <c r="F345" s="102"/>
      <c r="G345" s="94" t="s">
        <v>148</v>
      </c>
      <c r="H345" s="94" t="s">
        <v>16</v>
      </c>
      <c r="I345" s="26">
        <v>29.47</v>
      </c>
      <c r="J345" s="26">
        <v>25.24</v>
      </c>
      <c r="K345" s="26" t="s">
        <v>251</v>
      </c>
      <c r="P345" s="60"/>
    </row>
    <row r="346" spans="1:16" s="20" customFormat="1" ht="22.5" customHeight="1" x14ac:dyDescent="0.25">
      <c r="A346" s="99"/>
      <c r="B346" s="103"/>
      <c r="C346" s="131"/>
      <c r="D346" s="53" t="s">
        <v>349</v>
      </c>
      <c r="E346" s="102"/>
      <c r="F346" s="102"/>
      <c r="G346" s="95"/>
      <c r="H346" s="95"/>
      <c r="I346" s="26">
        <v>30.41</v>
      </c>
      <c r="J346" s="26">
        <v>26.07</v>
      </c>
      <c r="K346" s="26" t="s">
        <v>251</v>
      </c>
      <c r="P346" s="60">
        <f t="shared" si="8"/>
        <v>103.18968442483882</v>
      </c>
    </row>
    <row r="347" spans="1:16" s="20" customFormat="1" ht="22.5" customHeight="1" x14ac:dyDescent="0.25">
      <c r="A347" s="97" t="e">
        <f>A345+1</f>
        <v>#REF!</v>
      </c>
      <c r="B347" s="103"/>
      <c r="C347" s="131"/>
      <c r="D347" s="50" t="s">
        <v>348</v>
      </c>
      <c r="E347" s="102"/>
      <c r="F347" s="102"/>
      <c r="G347" s="106" t="s">
        <v>139</v>
      </c>
      <c r="H347" s="94" t="s">
        <v>87</v>
      </c>
      <c r="I347" s="26">
        <v>35.76</v>
      </c>
      <c r="J347" s="26">
        <v>19.09</v>
      </c>
      <c r="K347" s="26" t="s">
        <v>251</v>
      </c>
      <c r="P347" s="60"/>
    </row>
    <row r="348" spans="1:16" s="20" customFormat="1" ht="22.5" customHeight="1" x14ac:dyDescent="0.25">
      <c r="A348" s="98"/>
      <c r="B348" s="103"/>
      <c r="C348" s="131"/>
      <c r="D348" s="53" t="s">
        <v>349</v>
      </c>
      <c r="E348" s="102"/>
      <c r="F348" s="102"/>
      <c r="G348" s="106"/>
      <c r="H348" s="95"/>
      <c r="I348" s="26">
        <v>37.08</v>
      </c>
      <c r="J348" s="26">
        <v>19.72</v>
      </c>
      <c r="K348" s="26" t="s">
        <v>251</v>
      </c>
      <c r="P348" s="60">
        <f t="shared" si="8"/>
        <v>103.69127516778525</v>
      </c>
    </row>
    <row r="349" spans="1:16" s="20" customFormat="1" ht="22.5" customHeight="1" x14ac:dyDescent="0.25">
      <c r="A349" s="98"/>
      <c r="B349" s="103"/>
      <c r="C349" s="131"/>
      <c r="D349" s="50" t="s">
        <v>348</v>
      </c>
      <c r="E349" s="102"/>
      <c r="F349" s="102"/>
      <c r="G349" s="94" t="s">
        <v>149</v>
      </c>
      <c r="H349" s="94" t="s">
        <v>16</v>
      </c>
      <c r="I349" s="26">
        <v>50</v>
      </c>
      <c r="J349" s="26">
        <v>30.72</v>
      </c>
      <c r="K349" s="26" t="s">
        <v>251</v>
      </c>
      <c r="P349" s="60"/>
    </row>
    <row r="350" spans="1:16" s="20" customFormat="1" ht="22.5" customHeight="1" x14ac:dyDescent="0.25">
      <c r="A350" s="99"/>
      <c r="B350" s="101"/>
      <c r="C350" s="131"/>
      <c r="D350" s="53" t="s">
        <v>349</v>
      </c>
      <c r="E350" s="102"/>
      <c r="F350" s="102"/>
      <c r="G350" s="95"/>
      <c r="H350" s="95"/>
      <c r="I350" s="26">
        <v>82.61</v>
      </c>
      <c r="J350" s="26">
        <v>31.73</v>
      </c>
      <c r="K350" s="26" t="s">
        <v>251</v>
      </c>
      <c r="P350" s="60">
        <f t="shared" si="8"/>
        <v>165.22</v>
      </c>
    </row>
    <row r="351" spans="1:16" s="20" customFormat="1" ht="22.5" customHeight="1" x14ac:dyDescent="0.25">
      <c r="A351" s="97" t="e">
        <f>A347+1</f>
        <v>#REF!</v>
      </c>
      <c r="B351" s="100">
        <v>43088</v>
      </c>
      <c r="C351" s="110" t="s">
        <v>493</v>
      </c>
      <c r="D351" s="50" t="s">
        <v>348</v>
      </c>
      <c r="E351" s="102"/>
      <c r="F351" s="102"/>
      <c r="G351" s="94" t="s">
        <v>141</v>
      </c>
      <c r="H351" s="94" t="s">
        <v>87</v>
      </c>
      <c r="I351" s="26">
        <v>45.94</v>
      </c>
      <c r="J351" s="26">
        <v>28.27</v>
      </c>
      <c r="K351" s="26" t="s">
        <v>251</v>
      </c>
      <c r="P351" s="60"/>
    </row>
    <row r="352" spans="1:16" s="20" customFormat="1" ht="22.5" customHeight="1" x14ac:dyDescent="0.25">
      <c r="A352" s="98"/>
      <c r="B352" s="103"/>
      <c r="C352" s="110"/>
      <c r="D352" s="53" t="s">
        <v>349</v>
      </c>
      <c r="E352" s="102"/>
      <c r="F352" s="102"/>
      <c r="G352" s="95"/>
      <c r="H352" s="95"/>
      <c r="I352" s="26">
        <v>46.33</v>
      </c>
      <c r="J352" s="26">
        <v>29.2</v>
      </c>
      <c r="K352" s="26" t="s">
        <v>251</v>
      </c>
      <c r="P352" s="60">
        <f t="shared" si="8"/>
        <v>100.84893339138006</v>
      </c>
    </row>
    <row r="353" spans="1:16" s="20" customFormat="1" ht="22.5" customHeight="1" x14ac:dyDescent="0.25">
      <c r="A353" s="98"/>
      <c r="B353" s="103"/>
      <c r="C353" s="110"/>
      <c r="D353" s="50" t="s">
        <v>348</v>
      </c>
      <c r="E353" s="102"/>
      <c r="F353" s="102"/>
      <c r="G353" s="106" t="s">
        <v>494</v>
      </c>
      <c r="H353" s="94" t="s">
        <v>87</v>
      </c>
      <c r="I353" s="26">
        <v>45.94</v>
      </c>
      <c r="J353" s="26">
        <v>26.59</v>
      </c>
      <c r="K353" s="26" t="s">
        <v>251</v>
      </c>
      <c r="P353" s="60"/>
    </row>
    <row r="354" spans="1:16" s="20" customFormat="1" ht="22.5" customHeight="1" x14ac:dyDescent="0.25">
      <c r="A354" s="98"/>
      <c r="B354" s="101"/>
      <c r="C354" s="110"/>
      <c r="D354" s="53" t="s">
        <v>349</v>
      </c>
      <c r="E354" s="102"/>
      <c r="F354" s="102"/>
      <c r="G354" s="106"/>
      <c r="H354" s="102"/>
      <c r="I354" s="26">
        <v>46.33</v>
      </c>
      <c r="J354" s="26">
        <v>27.47</v>
      </c>
      <c r="K354" s="26" t="s">
        <v>251</v>
      </c>
      <c r="P354" s="60">
        <f t="shared" si="8"/>
        <v>100.84893339138006</v>
      </c>
    </row>
    <row r="355" spans="1:16" s="20" customFormat="1" ht="22.5" customHeight="1" x14ac:dyDescent="0.25">
      <c r="A355" s="98"/>
      <c r="B355" s="109">
        <v>43088</v>
      </c>
      <c r="C355" s="110" t="s">
        <v>495</v>
      </c>
      <c r="D355" s="51" t="s">
        <v>348</v>
      </c>
      <c r="E355" s="102"/>
      <c r="F355" s="102"/>
      <c r="G355" s="94" t="s">
        <v>151</v>
      </c>
      <c r="H355" s="94" t="s">
        <v>16</v>
      </c>
      <c r="I355" s="26">
        <v>68.37</v>
      </c>
      <c r="J355" s="26">
        <v>28.5</v>
      </c>
      <c r="K355" s="26" t="s">
        <v>251</v>
      </c>
      <c r="P355" s="60"/>
    </row>
    <row r="356" spans="1:16" s="20" customFormat="1" ht="22.5" customHeight="1" x14ac:dyDescent="0.25">
      <c r="A356" s="98"/>
      <c r="B356" s="109"/>
      <c r="C356" s="110"/>
      <c r="D356" s="68" t="s">
        <v>349</v>
      </c>
      <c r="E356" s="95"/>
      <c r="F356" s="95"/>
      <c r="G356" s="95"/>
      <c r="H356" s="95"/>
      <c r="I356" s="26">
        <v>68.38</v>
      </c>
      <c r="J356" s="26">
        <v>29.44</v>
      </c>
      <c r="K356" s="26" t="s">
        <v>251</v>
      </c>
      <c r="P356" s="60">
        <f t="shared" si="8"/>
        <v>100.01462629808393</v>
      </c>
    </row>
    <row r="357" spans="1:16" s="20" customFormat="1" ht="22.5" customHeight="1" x14ac:dyDescent="0.25">
      <c r="A357" s="98"/>
      <c r="B357" s="100" t="s">
        <v>352</v>
      </c>
      <c r="C357" s="104" t="s">
        <v>496</v>
      </c>
      <c r="D357" s="51" t="s">
        <v>348</v>
      </c>
      <c r="E357" s="106" t="s">
        <v>152</v>
      </c>
      <c r="F357" s="107" t="s">
        <v>138</v>
      </c>
      <c r="G357" s="94" t="s">
        <v>153</v>
      </c>
      <c r="H357" s="94" t="s">
        <v>16</v>
      </c>
      <c r="I357" s="26">
        <v>47.8</v>
      </c>
      <c r="J357" s="26">
        <v>23.93</v>
      </c>
      <c r="K357" s="27">
        <v>28.24</v>
      </c>
      <c r="P357" s="60"/>
    </row>
    <row r="358" spans="1:16" s="20" customFormat="1" ht="22.5" customHeight="1" x14ac:dyDescent="0.25">
      <c r="A358" s="98"/>
      <c r="B358" s="101"/>
      <c r="C358" s="105"/>
      <c r="D358" s="68" t="s">
        <v>349</v>
      </c>
      <c r="E358" s="106"/>
      <c r="F358" s="108"/>
      <c r="G358" s="95"/>
      <c r="H358" s="95"/>
      <c r="I358" s="26">
        <v>49.78</v>
      </c>
      <c r="J358" s="26">
        <v>24.72</v>
      </c>
      <c r="K358" s="27">
        <v>29.17</v>
      </c>
      <c r="P358" s="60">
        <f t="shared" si="8"/>
        <v>104.14225941422595</v>
      </c>
    </row>
    <row r="359" spans="1:16" s="20" customFormat="1" ht="22.5" customHeight="1" x14ac:dyDescent="0.25">
      <c r="A359" s="98"/>
      <c r="B359" s="100" t="s">
        <v>352</v>
      </c>
      <c r="C359" s="104" t="s">
        <v>497</v>
      </c>
      <c r="D359" s="51" t="s">
        <v>348</v>
      </c>
      <c r="E359" s="106" t="s">
        <v>154</v>
      </c>
      <c r="F359" s="94" t="s">
        <v>138</v>
      </c>
      <c r="G359" s="94" t="s">
        <v>155</v>
      </c>
      <c r="H359" s="94" t="s">
        <v>16</v>
      </c>
      <c r="I359" s="26">
        <v>43.21</v>
      </c>
      <c r="J359" s="26">
        <v>26.72</v>
      </c>
      <c r="K359" s="26" t="s">
        <v>251</v>
      </c>
      <c r="P359" s="60"/>
    </row>
    <row r="360" spans="1:16" s="20" customFormat="1" ht="22.5" customHeight="1" x14ac:dyDescent="0.25">
      <c r="A360" s="99"/>
      <c r="B360" s="101"/>
      <c r="C360" s="105"/>
      <c r="D360" s="68" t="s">
        <v>349</v>
      </c>
      <c r="E360" s="106"/>
      <c r="F360" s="95"/>
      <c r="G360" s="95"/>
      <c r="H360" s="95"/>
      <c r="I360" s="26">
        <v>44.69</v>
      </c>
      <c r="J360" s="26">
        <v>27.6</v>
      </c>
      <c r="K360" s="26" t="s">
        <v>251</v>
      </c>
      <c r="P360" s="60">
        <f t="shared" si="8"/>
        <v>103.42513307104836</v>
      </c>
    </row>
    <row r="361" spans="1:16" s="20" customFormat="1" ht="22.5" customHeight="1" x14ac:dyDescent="0.25">
      <c r="A361" s="97" t="e">
        <f>A351+1</f>
        <v>#REF!</v>
      </c>
      <c r="B361" s="69" t="s">
        <v>341</v>
      </c>
      <c r="C361" s="71" t="s">
        <v>498</v>
      </c>
      <c r="D361" s="50" t="s">
        <v>348</v>
      </c>
      <c r="E361" s="76" t="s">
        <v>156</v>
      </c>
      <c r="F361" s="73" t="s">
        <v>138</v>
      </c>
      <c r="G361" s="73" t="s">
        <v>157</v>
      </c>
      <c r="H361" s="73" t="s">
        <v>16</v>
      </c>
      <c r="I361" s="1">
        <v>25.78</v>
      </c>
      <c r="J361" s="1">
        <v>22.12</v>
      </c>
      <c r="K361" s="1" t="s">
        <v>251</v>
      </c>
      <c r="P361" s="60"/>
    </row>
    <row r="362" spans="1:16" s="20" customFormat="1" ht="22.5" customHeight="1" x14ac:dyDescent="0.25">
      <c r="A362" s="98"/>
      <c r="B362" s="70"/>
      <c r="C362" s="72"/>
      <c r="D362" s="53" t="s">
        <v>349</v>
      </c>
      <c r="E362" s="76"/>
      <c r="F362" s="74"/>
      <c r="G362" s="74"/>
      <c r="H362" s="74"/>
      <c r="I362" s="1">
        <v>25.98</v>
      </c>
      <c r="J362" s="1">
        <v>22.85</v>
      </c>
      <c r="K362" s="1" t="s">
        <v>251</v>
      </c>
      <c r="P362" s="60">
        <f t="shared" si="8"/>
        <v>100.77579519006983</v>
      </c>
    </row>
    <row r="363" spans="1:16" s="20" customFormat="1" ht="22.5" customHeight="1" x14ac:dyDescent="0.25">
      <c r="A363" s="98"/>
      <c r="B363" s="100" t="s">
        <v>331</v>
      </c>
      <c r="C363" s="104" t="s">
        <v>499</v>
      </c>
      <c r="D363" s="51" t="s">
        <v>348</v>
      </c>
      <c r="E363" s="106" t="s">
        <v>158</v>
      </c>
      <c r="F363" s="94" t="s">
        <v>138</v>
      </c>
      <c r="G363" s="94" t="s">
        <v>159</v>
      </c>
      <c r="H363" s="94" t="s">
        <v>16</v>
      </c>
      <c r="I363" s="26">
        <v>20.57</v>
      </c>
      <c r="J363" s="26">
        <v>20.57</v>
      </c>
      <c r="K363" s="26" t="s">
        <v>251</v>
      </c>
      <c r="P363" s="60"/>
    </row>
    <row r="364" spans="1:16" s="20" customFormat="1" ht="22.5" customHeight="1" x14ac:dyDescent="0.25">
      <c r="A364" s="99"/>
      <c r="B364" s="101"/>
      <c r="C364" s="105"/>
      <c r="D364" s="68" t="s">
        <v>349</v>
      </c>
      <c r="E364" s="106"/>
      <c r="F364" s="95"/>
      <c r="G364" s="95"/>
      <c r="H364" s="95"/>
      <c r="I364" s="26">
        <v>23.98</v>
      </c>
      <c r="J364" s="26">
        <v>21.25</v>
      </c>
      <c r="K364" s="26" t="s">
        <v>251</v>
      </c>
      <c r="P364" s="60">
        <f t="shared" si="8"/>
        <v>116.57754010695187</v>
      </c>
    </row>
    <row r="365" spans="1:16" s="20" customFormat="1" ht="22.5" customHeight="1" x14ac:dyDescent="0.25">
      <c r="A365" s="97" t="e">
        <f>A361+1</f>
        <v>#REF!</v>
      </c>
      <c r="B365" s="137" t="s">
        <v>331</v>
      </c>
      <c r="C365" s="133" t="s">
        <v>500</v>
      </c>
      <c r="D365" s="50" t="s">
        <v>348</v>
      </c>
      <c r="E365" s="143" t="s">
        <v>240</v>
      </c>
      <c r="F365" s="140" t="s">
        <v>138</v>
      </c>
      <c r="G365" s="133" t="s">
        <v>145</v>
      </c>
      <c r="H365" s="133" t="s">
        <v>16</v>
      </c>
      <c r="I365" s="28">
        <v>41.59</v>
      </c>
      <c r="J365" s="28">
        <v>26.42</v>
      </c>
      <c r="K365" s="29">
        <v>31.18</v>
      </c>
      <c r="P365" s="60"/>
    </row>
    <row r="366" spans="1:16" s="20" customFormat="1" ht="22.5" customHeight="1" x14ac:dyDescent="0.25">
      <c r="A366" s="99"/>
      <c r="B366" s="138"/>
      <c r="C366" s="134"/>
      <c r="D366" s="53" t="s">
        <v>349</v>
      </c>
      <c r="E366" s="143"/>
      <c r="F366" s="141"/>
      <c r="G366" s="134"/>
      <c r="H366" s="135"/>
      <c r="I366" s="28">
        <v>41.59</v>
      </c>
      <c r="J366" s="28">
        <v>27.29</v>
      </c>
      <c r="K366" s="29">
        <v>32.200000000000003</v>
      </c>
      <c r="P366" s="60">
        <f t="shared" si="8"/>
        <v>100</v>
      </c>
    </row>
    <row r="367" spans="1:16" s="20" customFormat="1" ht="22.5" customHeight="1" x14ac:dyDescent="0.25">
      <c r="A367" s="97" t="e">
        <f>A365+1</f>
        <v>#REF!</v>
      </c>
      <c r="B367" s="138"/>
      <c r="C367" s="134"/>
      <c r="D367" s="50" t="s">
        <v>348</v>
      </c>
      <c r="E367" s="143"/>
      <c r="F367" s="141"/>
      <c r="G367" s="134"/>
      <c r="H367" s="133" t="s">
        <v>15</v>
      </c>
      <c r="I367" s="28">
        <v>6.99</v>
      </c>
      <c r="J367" s="1" t="s">
        <v>251</v>
      </c>
      <c r="K367" s="1" t="s">
        <v>251</v>
      </c>
      <c r="P367" s="60"/>
    </row>
    <row r="368" spans="1:16" s="20" customFormat="1" ht="22.5" customHeight="1" x14ac:dyDescent="0.25">
      <c r="A368" s="99"/>
      <c r="B368" s="139"/>
      <c r="C368" s="135"/>
      <c r="D368" s="53" t="s">
        <v>349</v>
      </c>
      <c r="E368" s="143"/>
      <c r="F368" s="142"/>
      <c r="G368" s="135"/>
      <c r="H368" s="135"/>
      <c r="I368" s="28">
        <v>6.99</v>
      </c>
      <c r="J368" s="1" t="s">
        <v>251</v>
      </c>
      <c r="K368" s="1" t="s">
        <v>251</v>
      </c>
      <c r="P368" s="60">
        <f t="shared" si="8"/>
        <v>100</v>
      </c>
    </row>
    <row r="369" spans="1:16" ht="20.45" customHeight="1" x14ac:dyDescent="0.25">
      <c r="A369" s="85" t="s">
        <v>307</v>
      </c>
      <c r="B369" s="86"/>
      <c r="C369" s="86"/>
      <c r="D369" s="86"/>
      <c r="E369" s="86"/>
      <c r="F369" s="86"/>
      <c r="G369" s="86"/>
      <c r="H369" s="86"/>
      <c r="I369" s="86"/>
      <c r="J369" s="86"/>
      <c r="K369" s="87"/>
    </row>
    <row r="370" spans="1:16" ht="22.5" customHeight="1" x14ac:dyDescent="0.25">
      <c r="A370" s="97" t="e">
        <f>#REF!+1</f>
        <v>#REF!</v>
      </c>
      <c r="B370" s="69">
        <v>43069</v>
      </c>
      <c r="C370" s="71" t="s">
        <v>463</v>
      </c>
      <c r="D370" s="50" t="s">
        <v>348</v>
      </c>
      <c r="E370" s="76" t="s">
        <v>160</v>
      </c>
      <c r="F370" s="56" t="s">
        <v>161</v>
      </c>
      <c r="G370" s="73" t="s">
        <v>162</v>
      </c>
      <c r="H370" s="44" t="s">
        <v>15</v>
      </c>
      <c r="I370" s="1">
        <v>11.07</v>
      </c>
      <c r="J370" s="19" t="s">
        <v>251</v>
      </c>
      <c r="K370" s="19" t="s">
        <v>251</v>
      </c>
    </row>
    <row r="371" spans="1:16" ht="22.5" customHeight="1" x14ac:dyDescent="0.25">
      <c r="A371" s="99"/>
      <c r="B371" s="70"/>
      <c r="C371" s="72"/>
      <c r="D371" s="53" t="s">
        <v>349</v>
      </c>
      <c r="E371" s="76"/>
      <c r="F371" s="57"/>
      <c r="G371" s="74"/>
      <c r="H371" s="45"/>
      <c r="I371" s="1">
        <v>11.34</v>
      </c>
      <c r="J371" s="19" t="s">
        <v>251</v>
      </c>
      <c r="K371" s="19" t="s">
        <v>251</v>
      </c>
      <c r="P371" s="12">
        <f t="shared" si="8"/>
        <v>102.4390243902439</v>
      </c>
    </row>
    <row r="372" spans="1:16" ht="35.25" customHeight="1" x14ac:dyDescent="0.25">
      <c r="A372" s="97" t="e">
        <f>A370+1</f>
        <v>#REF!</v>
      </c>
      <c r="B372" s="69" t="s">
        <v>341</v>
      </c>
      <c r="C372" s="71" t="s">
        <v>464</v>
      </c>
      <c r="D372" s="50" t="s">
        <v>348</v>
      </c>
      <c r="E372" s="76" t="s">
        <v>217</v>
      </c>
      <c r="F372" s="73" t="s">
        <v>161</v>
      </c>
      <c r="G372" s="73" t="s">
        <v>163</v>
      </c>
      <c r="H372" s="73" t="s">
        <v>16</v>
      </c>
      <c r="I372" s="1">
        <v>49.05</v>
      </c>
      <c r="J372" s="1">
        <v>23.41</v>
      </c>
      <c r="K372" s="19" t="s">
        <v>251</v>
      </c>
    </row>
    <row r="373" spans="1:16" s="20" customFormat="1" ht="33.75" customHeight="1" x14ac:dyDescent="0.25">
      <c r="A373" s="99"/>
      <c r="B373" s="70"/>
      <c r="C373" s="72"/>
      <c r="D373" s="53" t="s">
        <v>531</v>
      </c>
      <c r="E373" s="76"/>
      <c r="F373" s="83"/>
      <c r="G373" s="83"/>
      <c r="H373" s="83"/>
      <c r="I373" s="1">
        <v>50.99</v>
      </c>
      <c r="J373" s="1">
        <v>24.18</v>
      </c>
      <c r="K373" s="19" t="s">
        <v>251</v>
      </c>
      <c r="P373" s="60">
        <f t="shared" si="8"/>
        <v>103.95514780835882</v>
      </c>
    </row>
    <row r="374" spans="1:16" s="20" customFormat="1" ht="22.5" customHeight="1" x14ac:dyDescent="0.25">
      <c r="A374" s="62"/>
      <c r="B374" s="49">
        <v>43343</v>
      </c>
      <c r="C374" s="55" t="s">
        <v>533</v>
      </c>
      <c r="D374" s="53" t="s">
        <v>532</v>
      </c>
      <c r="E374" s="44" t="s">
        <v>359</v>
      </c>
      <c r="F374" s="74"/>
      <c r="G374" s="74"/>
      <c r="H374" s="74"/>
      <c r="I374" s="1">
        <v>40.96</v>
      </c>
      <c r="J374" s="1">
        <v>20.49</v>
      </c>
      <c r="K374" s="19">
        <v>24.18</v>
      </c>
      <c r="P374" s="60"/>
    </row>
    <row r="375" spans="1:16" s="20" customFormat="1" ht="22.5" customHeight="1" x14ac:dyDescent="0.25">
      <c r="A375" s="97" t="e">
        <f>A372+1</f>
        <v>#REF!</v>
      </c>
      <c r="B375" s="69" t="s">
        <v>341</v>
      </c>
      <c r="C375" s="71" t="s">
        <v>466</v>
      </c>
      <c r="D375" s="50" t="s">
        <v>348</v>
      </c>
      <c r="E375" s="73" t="s">
        <v>301</v>
      </c>
      <c r="F375" s="69" t="s">
        <v>161</v>
      </c>
      <c r="G375" s="73" t="s">
        <v>164</v>
      </c>
      <c r="H375" s="69" t="s">
        <v>16</v>
      </c>
      <c r="I375" s="1">
        <v>43.25</v>
      </c>
      <c r="J375" s="1">
        <v>29.34</v>
      </c>
      <c r="K375" s="19">
        <v>34.619999999999997</v>
      </c>
      <c r="P375" s="60"/>
    </row>
    <row r="376" spans="1:16" s="20" customFormat="1" ht="22.5" customHeight="1" x14ac:dyDescent="0.25">
      <c r="A376" s="99"/>
      <c r="B376" s="70"/>
      <c r="C376" s="72"/>
      <c r="D376" s="53" t="s">
        <v>531</v>
      </c>
      <c r="E376" s="74"/>
      <c r="F376" s="90"/>
      <c r="G376" s="83"/>
      <c r="H376" s="90"/>
      <c r="I376" s="1">
        <v>44.66</v>
      </c>
      <c r="J376" s="1">
        <v>30.31</v>
      </c>
      <c r="K376" s="19">
        <v>35.770000000000003</v>
      </c>
      <c r="P376" s="60">
        <f t="shared" si="8"/>
        <v>103.2601156069364</v>
      </c>
    </row>
    <row r="377" spans="1:16" s="20" customFormat="1" ht="22.5" customHeight="1" x14ac:dyDescent="0.25">
      <c r="A377" s="63"/>
      <c r="B377" s="49">
        <v>43343</v>
      </c>
      <c r="C377" s="55" t="s">
        <v>533</v>
      </c>
      <c r="D377" s="53" t="s">
        <v>532</v>
      </c>
      <c r="E377" s="44" t="s">
        <v>359</v>
      </c>
      <c r="F377" s="70"/>
      <c r="G377" s="74"/>
      <c r="H377" s="70"/>
      <c r="I377" s="1">
        <v>40.96</v>
      </c>
      <c r="J377" s="1">
        <v>30.31</v>
      </c>
      <c r="K377" s="19">
        <v>35.770000000000003</v>
      </c>
      <c r="P377" s="60" t="e">
        <f>I377/#REF!*100</f>
        <v>#REF!</v>
      </c>
    </row>
    <row r="378" spans="1:16" s="20" customFormat="1" ht="22.5" customHeight="1" x14ac:dyDescent="0.25">
      <c r="A378" s="62"/>
      <c r="B378" s="69" t="s">
        <v>352</v>
      </c>
      <c r="C378" s="71" t="s">
        <v>471</v>
      </c>
      <c r="D378" s="50" t="s">
        <v>348</v>
      </c>
      <c r="E378" s="73" t="s">
        <v>470</v>
      </c>
      <c r="F378" s="69" t="s">
        <v>161</v>
      </c>
      <c r="G378" s="73" t="s">
        <v>162</v>
      </c>
      <c r="H378" s="73" t="s">
        <v>16</v>
      </c>
      <c r="I378" s="1">
        <v>33.14</v>
      </c>
      <c r="J378" s="1">
        <v>28.01</v>
      </c>
      <c r="K378" s="19">
        <v>33.049999999999997</v>
      </c>
      <c r="P378" s="60"/>
    </row>
    <row r="379" spans="1:16" s="20" customFormat="1" ht="22.5" customHeight="1" x14ac:dyDescent="0.25">
      <c r="A379" s="62"/>
      <c r="B379" s="70"/>
      <c r="C379" s="72"/>
      <c r="D379" s="53" t="s">
        <v>531</v>
      </c>
      <c r="E379" s="74"/>
      <c r="F379" s="90"/>
      <c r="G379" s="83"/>
      <c r="H379" s="83"/>
      <c r="I379" s="1">
        <v>34.229999999999997</v>
      </c>
      <c r="J379" s="1">
        <v>28.93</v>
      </c>
      <c r="K379" s="19">
        <v>34.14</v>
      </c>
      <c r="P379" s="60">
        <f t="shared" si="8"/>
        <v>103.2890766445383</v>
      </c>
    </row>
    <row r="380" spans="1:16" s="20" customFormat="1" ht="22.5" customHeight="1" x14ac:dyDescent="0.25">
      <c r="A380" s="62"/>
      <c r="B380" s="49">
        <v>43343</v>
      </c>
      <c r="C380" s="55" t="s">
        <v>533</v>
      </c>
      <c r="D380" s="53" t="s">
        <v>532</v>
      </c>
      <c r="E380" s="44" t="s">
        <v>359</v>
      </c>
      <c r="F380" s="70"/>
      <c r="G380" s="74"/>
      <c r="H380" s="74"/>
      <c r="I380" s="1">
        <v>40.96</v>
      </c>
      <c r="J380" s="1">
        <v>28.93</v>
      </c>
      <c r="K380" s="19">
        <v>34.14</v>
      </c>
      <c r="P380" s="60"/>
    </row>
    <row r="381" spans="1:16" s="20" customFormat="1" ht="22.5" customHeight="1" x14ac:dyDescent="0.25">
      <c r="A381" s="62"/>
      <c r="B381" s="69" t="s">
        <v>352</v>
      </c>
      <c r="C381" s="71" t="s">
        <v>468</v>
      </c>
      <c r="D381" s="50" t="s">
        <v>348</v>
      </c>
      <c r="E381" s="73" t="s">
        <v>467</v>
      </c>
      <c r="F381" s="69" t="s">
        <v>161</v>
      </c>
      <c r="G381" s="73" t="s">
        <v>165</v>
      </c>
      <c r="H381" s="73" t="s">
        <v>16</v>
      </c>
      <c r="I381" s="1">
        <v>75.209999999999994</v>
      </c>
      <c r="J381" s="1">
        <v>32.74</v>
      </c>
      <c r="K381" s="19">
        <v>38.630000000000003</v>
      </c>
      <c r="P381" s="60"/>
    </row>
    <row r="382" spans="1:16" s="20" customFormat="1" ht="22.5" customHeight="1" x14ac:dyDescent="0.25">
      <c r="A382" s="62"/>
      <c r="B382" s="70"/>
      <c r="C382" s="72"/>
      <c r="D382" s="53" t="s">
        <v>531</v>
      </c>
      <c r="E382" s="74"/>
      <c r="F382" s="90"/>
      <c r="G382" s="83"/>
      <c r="H382" s="83"/>
      <c r="I382" s="1">
        <v>77.11</v>
      </c>
      <c r="J382" s="1">
        <v>33.82</v>
      </c>
      <c r="K382" s="19">
        <v>39.909999999999997</v>
      </c>
      <c r="P382" s="60">
        <f t="shared" si="8"/>
        <v>102.52625980587689</v>
      </c>
    </row>
    <row r="383" spans="1:16" s="20" customFormat="1" ht="22.5" customHeight="1" x14ac:dyDescent="0.25">
      <c r="A383" s="62"/>
      <c r="B383" s="49">
        <v>43343</v>
      </c>
      <c r="C383" s="55" t="s">
        <v>533</v>
      </c>
      <c r="D383" s="53" t="s">
        <v>532</v>
      </c>
      <c r="E383" s="44" t="s">
        <v>359</v>
      </c>
      <c r="F383" s="70"/>
      <c r="G383" s="74"/>
      <c r="H383" s="74"/>
      <c r="I383" s="1">
        <v>40.96</v>
      </c>
      <c r="J383" s="1">
        <v>33.82</v>
      </c>
      <c r="K383" s="19">
        <v>39.909999999999997</v>
      </c>
      <c r="P383" s="60"/>
    </row>
    <row r="384" spans="1:16" s="20" customFormat="1" ht="22.5" customHeight="1" x14ac:dyDescent="0.25">
      <c r="A384" s="97" t="e">
        <f>#REF!+1</f>
        <v>#REF!</v>
      </c>
      <c r="B384" s="69" t="s">
        <v>341</v>
      </c>
      <c r="C384" s="69" t="s">
        <v>465</v>
      </c>
      <c r="D384" s="50" t="s">
        <v>348</v>
      </c>
      <c r="E384" s="73" t="s">
        <v>218</v>
      </c>
      <c r="F384" s="73" t="s">
        <v>161</v>
      </c>
      <c r="G384" s="73" t="s">
        <v>204</v>
      </c>
      <c r="H384" s="73" t="s">
        <v>16</v>
      </c>
      <c r="I384" s="1">
        <v>77.67</v>
      </c>
      <c r="J384" s="1">
        <v>33.619999999999997</v>
      </c>
      <c r="K384" s="19" t="s">
        <v>251</v>
      </c>
      <c r="P384" s="60"/>
    </row>
    <row r="385" spans="1:16" s="20" customFormat="1" ht="22.5" customHeight="1" x14ac:dyDescent="0.25">
      <c r="A385" s="98"/>
      <c r="B385" s="90"/>
      <c r="C385" s="90"/>
      <c r="D385" s="48" t="s">
        <v>531</v>
      </c>
      <c r="E385" s="83"/>
      <c r="F385" s="83"/>
      <c r="G385" s="83"/>
      <c r="H385" s="83"/>
      <c r="I385" s="21">
        <v>78.78</v>
      </c>
      <c r="J385" s="21">
        <v>34.729999999999997</v>
      </c>
      <c r="K385" s="43" t="s">
        <v>251</v>
      </c>
      <c r="P385" s="60">
        <f t="shared" si="8"/>
        <v>101.42912321359599</v>
      </c>
    </row>
    <row r="386" spans="1:16" s="20" customFormat="1" ht="22.5" customHeight="1" x14ac:dyDescent="0.25">
      <c r="A386" s="98"/>
      <c r="B386" s="53">
        <v>43343</v>
      </c>
      <c r="C386" s="54" t="s">
        <v>533</v>
      </c>
      <c r="D386" s="53" t="s">
        <v>532</v>
      </c>
      <c r="E386" s="44" t="s">
        <v>359</v>
      </c>
      <c r="F386" s="74"/>
      <c r="G386" s="74"/>
      <c r="H386" s="74"/>
      <c r="I386" s="1">
        <v>40.96</v>
      </c>
      <c r="J386" s="1">
        <v>29.43</v>
      </c>
      <c r="K386" s="19">
        <v>34.729999999999997</v>
      </c>
      <c r="P386" s="60"/>
    </row>
    <row r="387" spans="1:16" s="20" customFormat="1" ht="31.5" customHeight="1" x14ac:dyDescent="0.25">
      <c r="A387" s="98"/>
      <c r="B387" s="69" t="s">
        <v>341</v>
      </c>
      <c r="C387" s="71" t="s">
        <v>485</v>
      </c>
      <c r="D387" s="50" t="s">
        <v>348</v>
      </c>
      <c r="E387" s="76" t="s">
        <v>210</v>
      </c>
      <c r="F387" s="73" t="s">
        <v>161</v>
      </c>
      <c r="G387" s="73" t="s">
        <v>209</v>
      </c>
      <c r="H387" s="73" t="s">
        <v>16</v>
      </c>
      <c r="I387" s="1">
        <v>45.83</v>
      </c>
      <c r="J387" s="1">
        <v>33.619999999999997</v>
      </c>
      <c r="K387" s="19" t="s">
        <v>251</v>
      </c>
      <c r="P387" s="60"/>
    </row>
    <row r="388" spans="1:16" s="20" customFormat="1" ht="31.5" customHeight="1" x14ac:dyDescent="0.25">
      <c r="A388" s="99"/>
      <c r="B388" s="70"/>
      <c r="C388" s="72"/>
      <c r="D388" s="53" t="s">
        <v>531</v>
      </c>
      <c r="E388" s="76"/>
      <c r="F388" s="83"/>
      <c r="G388" s="83"/>
      <c r="H388" s="83"/>
      <c r="I388" s="1">
        <v>47.34</v>
      </c>
      <c r="J388" s="1">
        <v>34.729999999999997</v>
      </c>
      <c r="K388" s="19" t="s">
        <v>251</v>
      </c>
      <c r="P388" s="60">
        <f t="shared" si="8"/>
        <v>103.29478507527821</v>
      </c>
    </row>
    <row r="389" spans="1:16" s="20" customFormat="1" ht="22.5" customHeight="1" x14ac:dyDescent="0.25">
      <c r="A389" s="23"/>
      <c r="B389" s="53">
        <v>43343</v>
      </c>
      <c r="C389" s="54" t="s">
        <v>533</v>
      </c>
      <c r="D389" s="53" t="s">
        <v>532</v>
      </c>
      <c r="E389" s="44" t="s">
        <v>359</v>
      </c>
      <c r="F389" s="74"/>
      <c r="G389" s="74"/>
      <c r="H389" s="74"/>
      <c r="I389" s="1">
        <v>40.96</v>
      </c>
      <c r="J389" s="1">
        <v>29.43</v>
      </c>
      <c r="K389" s="19">
        <v>34.729999999999997</v>
      </c>
      <c r="P389" s="60"/>
    </row>
    <row r="390" spans="1:16" s="20" customFormat="1" ht="22.5" customHeight="1" x14ac:dyDescent="0.25">
      <c r="A390" s="23"/>
      <c r="B390" s="53">
        <v>43343</v>
      </c>
      <c r="C390" s="54" t="s">
        <v>533</v>
      </c>
      <c r="D390" s="53" t="s">
        <v>532</v>
      </c>
      <c r="E390" s="44" t="s">
        <v>359</v>
      </c>
      <c r="F390" s="52" t="s">
        <v>161</v>
      </c>
      <c r="G390" s="52" t="s">
        <v>534</v>
      </c>
      <c r="H390" s="52" t="s">
        <v>16</v>
      </c>
      <c r="I390" s="1">
        <v>40.96</v>
      </c>
      <c r="J390" s="1">
        <v>40.96</v>
      </c>
      <c r="K390" s="19">
        <v>48.33</v>
      </c>
      <c r="P390" s="60"/>
    </row>
    <row r="391" spans="1:16" s="20" customFormat="1" ht="20.25" customHeight="1" x14ac:dyDescent="0.25">
      <c r="A391" s="85" t="s">
        <v>286</v>
      </c>
      <c r="B391" s="86"/>
      <c r="C391" s="86"/>
      <c r="D391" s="86"/>
      <c r="E391" s="86"/>
      <c r="F391" s="86"/>
      <c r="G391" s="86"/>
      <c r="H391" s="86"/>
      <c r="I391" s="86"/>
      <c r="J391" s="86"/>
      <c r="K391" s="87"/>
      <c r="P391" s="60"/>
    </row>
    <row r="392" spans="1:16" s="20" customFormat="1" ht="24" customHeight="1" x14ac:dyDescent="0.25">
      <c r="A392" s="97"/>
      <c r="B392" s="69">
        <v>43056</v>
      </c>
      <c r="C392" s="71" t="s">
        <v>380</v>
      </c>
      <c r="D392" s="50" t="s">
        <v>348</v>
      </c>
      <c r="E392" s="73" t="s">
        <v>166</v>
      </c>
      <c r="F392" s="73" t="s">
        <v>167</v>
      </c>
      <c r="G392" s="73" t="s">
        <v>168</v>
      </c>
      <c r="H392" s="73" t="s">
        <v>16</v>
      </c>
      <c r="I392" s="1">
        <v>50.55</v>
      </c>
      <c r="J392" s="1" t="s">
        <v>251</v>
      </c>
      <c r="K392" s="19" t="s">
        <v>251</v>
      </c>
      <c r="P392" s="60"/>
    </row>
    <row r="393" spans="1:16" s="20" customFormat="1" ht="21.75" customHeight="1" x14ac:dyDescent="0.25">
      <c r="A393" s="99"/>
      <c r="B393" s="70"/>
      <c r="C393" s="72"/>
      <c r="D393" s="53" t="s">
        <v>349</v>
      </c>
      <c r="E393" s="74"/>
      <c r="F393" s="74"/>
      <c r="G393" s="74"/>
      <c r="H393" s="74"/>
      <c r="I393" s="1">
        <v>53.42</v>
      </c>
      <c r="J393" s="1" t="s">
        <v>251</v>
      </c>
      <c r="K393" s="19" t="s">
        <v>251</v>
      </c>
      <c r="P393" s="60">
        <f t="shared" si="8"/>
        <v>105.67754698318497</v>
      </c>
    </row>
    <row r="394" spans="1:16" x14ac:dyDescent="0.25">
      <c r="A394" s="97"/>
      <c r="B394" s="69" t="s">
        <v>331</v>
      </c>
      <c r="C394" s="71" t="s">
        <v>382</v>
      </c>
      <c r="D394" s="50" t="s">
        <v>348</v>
      </c>
      <c r="E394" s="73" t="s">
        <v>381</v>
      </c>
      <c r="F394" s="73" t="s">
        <v>167</v>
      </c>
      <c r="G394" s="73" t="s">
        <v>168</v>
      </c>
      <c r="H394" s="73" t="s">
        <v>16</v>
      </c>
      <c r="I394" s="1">
        <v>34.61</v>
      </c>
      <c r="J394" s="1">
        <v>34.61</v>
      </c>
      <c r="K394" s="19">
        <v>40.840000000000003</v>
      </c>
    </row>
    <row r="395" spans="1:16" s="20" customFormat="1" ht="22.5" customHeight="1" x14ac:dyDescent="0.25">
      <c r="A395" s="99"/>
      <c r="B395" s="70"/>
      <c r="C395" s="72"/>
      <c r="D395" s="53" t="s">
        <v>349</v>
      </c>
      <c r="E395" s="74"/>
      <c r="F395" s="74"/>
      <c r="G395" s="74"/>
      <c r="H395" s="74"/>
      <c r="I395" s="1">
        <v>35.75</v>
      </c>
      <c r="J395" s="1">
        <v>35.75</v>
      </c>
      <c r="K395" s="19">
        <v>42.19</v>
      </c>
      <c r="P395" s="60">
        <f t="shared" si="8"/>
        <v>103.29384570933256</v>
      </c>
    </row>
    <row r="396" spans="1:16" s="20" customFormat="1" ht="22.5" customHeight="1" x14ac:dyDescent="0.25">
      <c r="A396" s="97"/>
      <c r="B396" s="69">
        <v>43056</v>
      </c>
      <c r="C396" s="71" t="s">
        <v>383</v>
      </c>
      <c r="D396" s="50" t="s">
        <v>348</v>
      </c>
      <c r="E396" s="73" t="s">
        <v>169</v>
      </c>
      <c r="F396" s="73" t="s">
        <v>167</v>
      </c>
      <c r="G396" s="73" t="s">
        <v>168</v>
      </c>
      <c r="H396" s="73" t="s">
        <v>16</v>
      </c>
      <c r="I396" s="1">
        <v>20.53</v>
      </c>
      <c r="J396" s="1" t="s">
        <v>251</v>
      </c>
      <c r="K396" s="19" t="s">
        <v>251</v>
      </c>
      <c r="P396" s="60"/>
    </row>
    <row r="397" spans="1:16" s="20" customFormat="1" ht="22.5" customHeight="1" x14ac:dyDescent="0.25">
      <c r="A397" s="99"/>
      <c r="B397" s="70"/>
      <c r="C397" s="72"/>
      <c r="D397" s="53" t="s">
        <v>349</v>
      </c>
      <c r="E397" s="74"/>
      <c r="F397" s="74"/>
      <c r="G397" s="74"/>
      <c r="H397" s="74"/>
      <c r="I397" s="1">
        <v>21.39</v>
      </c>
      <c r="J397" s="1" t="s">
        <v>251</v>
      </c>
      <c r="K397" s="19" t="s">
        <v>251</v>
      </c>
      <c r="P397" s="60">
        <f t="shared" si="8"/>
        <v>104.18899171943497</v>
      </c>
    </row>
    <row r="398" spans="1:16" s="20" customFormat="1" ht="18" customHeight="1" x14ac:dyDescent="0.25">
      <c r="A398" s="85" t="s">
        <v>247</v>
      </c>
      <c r="B398" s="86"/>
      <c r="C398" s="86"/>
      <c r="D398" s="86"/>
      <c r="E398" s="86"/>
      <c r="F398" s="86"/>
      <c r="G398" s="86"/>
      <c r="H398" s="86"/>
      <c r="I398" s="86"/>
      <c r="J398" s="86"/>
      <c r="K398" s="87"/>
      <c r="P398" s="60"/>
    </row>
    <row r="399" spans="1:16" s="20" customFormat="1" ht="22.5" customHeight="1" x14ac:dyDescent="0.25">
      <c r="A399" s="97"/>
      <c r="B399" s="100">
        <v>42306</v>
      </c>
      <c r="C399" s="104" t="s">
        <v>303</v>
      </c>
      <c r="D399" s="51" t="s">
        <v>348</v>
      </c>
      <c r="E399" s="94" t="s">
        <v>170</v>
      </c>
      <c r="F399" s="94" t="s">
        <v>171</v>
      </c>
      <c r="G399" s="94" t="s">
        <v>172</v>
      </c>
      <c r="H399" s="94" t="s">
        <v>16</v>
      </c>
      <c r="I399" s="26">
        <v>8.2799999999999994</v>
      </c>
      <c r="J399" s="26" t="s">
        <v>251</v>
      </c>
      <c r="K399" s="27" t="s">
        <v>251</v>
      </c>
      <c r="P399" s="60"/>
    </row>
    <row r="400" spans="1:16" s="20" customFormat="1" ht="23.45" customHeight="1" x14ac:dyDescent="0.25">
      <c r="A400" s="99"/>
      <c r="B400" s="101"/>
      <c r="C400" s="105"/>
      <c r="D400" s="68" t="s">
        <v>349</v>
      </c>
      <c r="E400" s="95"/>
      <c r="F400" s="95"/>
      <c r="G400" s="95"/>
      <c r="H400" s="95"/>
      <c r="I400" s="26">
        <v>8.2799999999999994</v>
      </c>
      <c r="J400" s="26" t="s">
        <v>251</v>
      </c>
      <c r="K400" s="27" t="s">
        <v>251</v>
      </c>
      <c r="P400" s="60">
        <f t="shared" ref="P400:P448" si="9">I400/I399*100</f>
        <v>100</v>
      </c>
    </row>
    <row r="401" spans="1:16" ht="13.9" customHeight="1" x14ac:dyDescent="0.25">
      <c r="A401" s="97"/>
      <c r="B401" s="69">
        <v>43088</v>
      </c>
      <c r="C401" s="71" t="s">
        <v>501</v>
      </c>
      <c r="D401" s="50" t="s">
        <v>348</v>
      </c>
      <c r="E401" s="73" t="s">
        <v>359</v>
      </c>
      <c r="F401" s="73" t="s">
        <v>171</v>
      </c>
      <c r="G401" s="73" t="s">
        <v>174</v>
      </c>
      <c r="H401" s="73" t="s">
        <v>16</v>
      </c>
      <c r="I401" s="1">
        <v>30.33</v>
      </c>
      <c r="J401" s="1">
        <v>30.27</v>
      </c>
      <c r="K401" s="19">
        <v>35.72</v>
      </c>
    </row>
    <row r="402" spans="1:16" s="20" customFormat="1" x14ac:dyDescent="0.25">
      <c r="A402" s="99"/>
      <c r="B402" s="90"/>
      <c r="C402" s="88"/>
      <c r="D402" s="53" t="s">
        <v>349</v>
      </c>
      <c r="E402" s="83"/>
      <c r="F402" s="83"/>
      <c r="G402" s="74"/>
      <c r="H402" s="83"/>
      <c r="I402" s="1">
        <v>30.33</v>
      </c>
      <c r="J402" s="1">
        <v>30.33</v>
      </c>
      <c r="K402" s="19">
        <v>35.79</v>
      </c>
      <c r="P402" s="60">
        <f t="shared" si="9"/>
        <v>100</v>
      </c>
    </row>
    <row r="403" spans="1:16" s="20" customFormat="1" ht="30" customHeight="1" x14ac:dyDescent="0.25">
      <c r="A403" s="97"/>
      <c r="B403" s="90"/>
      <c r="C403" s="88"/>
      <c r="D403" s="50" t="s">
        <v>348</v>
      </c>
      <c r="E403" s="83"/>
      <c r="F403" s="83"/>
      <c r="G403" s="71" t="s">
        <v>175</v>
      </c>
      <c r="H403" s="83"/>
      <c r="I403" s="1">
        <v>30.33</v>
      </c>
      <c r="J403" s="1">
        <v>30.33</v>
      </c>
      <c r="K403" s="19">
        <v>35.79</v>
      </c>
      <c r="P403" s="60"/>
    </row>
    <row r="404" spans="1:16" s="20" customFormat="1" ht="24" customHeight="1" x14ac:dyDescent="0.25">
      <c r="A404" s="99"/>
      <c r="B404" s="90"/>
      <c r="C404" s="88"/>
      <c r="D404" s="53" t="s">
        <v>349</v>
      </c>
      <c r="E404" s="83"/>
      <c r="F404" s="83"/>
      <c r="G404" s="72"/>
      <c r="H404" s="83"/>
      <c r="I404" s="1">
        <v>30.33</v>
      </c>
      <c r="J404" s="1">
        <v>30.33</v>
      </c>
      <c r="K404" s="19">
        <v>35.79</v>
      </c>
      <c r="P404" s="60">
        <f t="shared" si="9"/>
        <v>100</v>
      </c>
    </row>
    <row r="405" spans="1:16" s="20" customFormat="1" ht="24" customHeight="1" x14ac:dyDescent="0.25">
      <c r="A405" s="62"/>
      <c r="B405" s="90"/>
      <c r="C405" s="88"/>
      <c r="D405" s="50" t="s">
        <v>348</v>
      </c>
      <c r="E405" s="83"/>
      <c r="F405" s="83"/>
      <c r="G405" s="71" t="s">
        <v>176</v>
      </c>
      <c r="H405" s="83"/>
      <c r="I405" s="1">
        <v>30.33</v>
      </c>
      <c r="J405" s="1">
        <v>30.33</v>
      </c>
      <c r="K405" s="19">
        <v>35.79</v>
      </c>
      <c r="P405" s="60"/>
    </row>
    <row r="406" spans="1:16" s="20" customFormat="1" ht="24" customHeight="1" x14ac:dyDescent="0.25">
      <c r="A406" s="62"/>
      <c r="B406" s="90"/>
      <c r="C406" s="88"/>
      <c r="D406" s="53" t="s">
        <v>349</v>
      </c>
      <c r="E406" s="83"/>
      <c r="F406" s="83"/>
      <c r="G406" s="72"/>
      <c r="H406" s="83"/>
      <c r="I406" s="1">
        <v>30.33</v>
      </c>
      <c r="J406" s="1">
        <v>30.33</v>
      </c>
      <c r="K406" s="19">
        <v>35.79</v>
      </c>
      <c r="P406" s="60">
        <f t="shared" si="9"/>
        <v>100</v>
      </c>
    </row>
    <row r="407" spans="1:16" s="20" customFormat="1" ht="24" customHeight="1" x14ac:dyDescent="0.25">
      <c r="A407" s="62"/>
      <c r="B407" s="90"/>
      <c r="C407" s="88"/>
      <c r="D407" s="50" t="s">
        <v>348</v>
      </c>
      <c r="E407" s="83"/>
      <c r="F407" s="83"/>
      <c r="G407" s="71" t="s">
        <v>177</v>
      </c>
      <c r="H407" s="83"/>
      <c r="I407" s="1">
        <v>30.33</v>
      </c>
      <c r="J407" s="1">
        <v>29.84</v>
      </c>
      <c r="K407" s="19">
        <v>35.21</v>
      </c>
      <c r="P407" s="60"/>
    </row>
    <row r="408" spans="1:16" s="20" customFormat="1" ht="24" customHeight="1" x14ac:dyDescent="0.25">
      <c r="A408" s="62"/>
      <c r="B408" s="90"/>
      <c r="C408" s="88"/>
      <c r="D408" s="53" t="s">
        <v>349</v>
      </c>
      <c r="E408" s="83"/>
      <c r="F408" s="83"/>
      <c r="G408" s="72"/>
      <c r="H408" s="83"/>
      <c r="I408" s="1">
        <v>30.33</v>
      </c>
      <c r="J408" s="1">
        <v>30.33</v>
      </c>
      <c r="K408" s="19">
        <v>35.79</v>
      </c>
      <c r="P408" s="60">
        <f t="shared" si="9"/>
        <v>100</v>
      </c>
    </row>
    <row r="409" spans="1:16" s="20" customFormat="1" ht="24" customHeight="1" x14ac:dyDescent="0.25">
      <c r="A409" s="62"/>
      <c r="B409" s="90"/>
      <c r="C409" s="88"/>
      <c r="D409" s="50" t="s">
        <v>348</v>
      </c>
      <c r="E409" s="83"/>
      <c r="F409" s="83"/>
      <c r="G409" s="71" t="s">
        <v>180</v>
      </c>
      <c r="H409" s="83"/>
      <c r="I409" s="1">
        <v>30.33</v>
      </c>
      <c r="J409" s="1">
        <v>16.37</v>
      </c>
      <c r="K409" s="19">
        <v>19.32</v>
      </c>
      <c r="P409" s="60"/>
    </row>
    <row r="410" spans="1:16" s="20" customFormat="1" ht="24" customHeight="1" x14ac:dyDescent="0.25">
      <c r="A410" s="62"/>
      <c r="B410" s="90"/>
      <c r="C410" s="88"/>
      <c r="D410" s="53" t="s">
        <v>349</v>
      </c>
      <c r="E410" s="83"/>
      <c r="F410" s="83"/>
      <c r="G410" s="72"/>
      <c r="H410" s="83"/>
      <c r="I410" s="1">
        <v>30.33</v>
      </c>
      <c r="J410" s="1">
        <v>16.91</v>
      </c>
      <c r="K410" s="19">
        <v>19.95</v>
      </c>
      <c r="P410" s="60">
        <f t="shared" si="9"/>
        <v>100</v>
      </c>
    </row>
    <row r="411" spans="1:16" s="20" customFormat="1" ht="24" customHeight="1" x14ac:dyDescent="0.25">
      <c r="A411" s="62"/>
      <c r="B411" s="90"/>
      <c r="C411" s="88"/>
      <c r="D411" s="50" t="s">
        <v>348</v>
      </c>
      <c r="E411" s="83"/>
      <c r="F411" s="83"/>
      <c r="G411" s="71" t="s">
        <v>173</v>
      </c>
      <c r="H411" s="83"/>
      <c r="I411" s="1">
        <v>30.33</v>
      </c>
      <c r="J411" s="1">
        <v>21.1</v>
      </c>
      <c r="K411" s="19">
        <v>24.9</v>
      </c>
      <c r="P411" s="60"/>
    </row>
    <row r="412" spans="1:16" s="20" customFormat="1" ht="24" customHeight="1" x14ac:dyDescent="0.25">
      <c r="A412" s="62"/>
      <c r="B412" s="90"/>
      <c r="C412" s="88"/>
      <c r="D412" s="53" t="s">
        <v>349</v>
      </c>
      <c r="E412" s="83"/>
      <c r="F412" s="83"/>
      <c r="G412" s="72"/>
      <c r="H412" s="83"/>
      <c r="I412" s="1">
        <v>30.33</v>
      </c>
      <c r="J412" s="1">
        <v>21.8</v>
      </c>
      <c r="K412" s="19">
        <v>25.72</v>
      </c>
      <c r="P412" s="60">
        <f t="shared" si="9"/>
        <v>100</v>
      </c>
    </row>
    <row r="413" spans="1:16" s="20" customFormat="1" ht="24" customHeight="1" x14ac:dyDescent="0.25">
      <c r="A413" s="62"/>
      <c r="B413" s="90"/>
      <c r="C413" s="88"/>
      <c r="D413" s="50" t="s">
        <v>348</v>
      </c>
      <c r="E413" s="83"/>
      <c r="F413" s="83"/>
      <c r="G413" s="71" t="s">
        <v>502</v>
      </c>
      <c r="H413" s="83"/>
      <c r="I413" s="1">
        <v>30.33</v>
      </c>
      <c r="J413" s="1">
        <v>19.12</v>
      </c>
      <c r="K413" s="19">
        <v>22.56</v>
      </c>
      <c r="P413" s="60"/>
    </row>
    <row r="414" spans="1:16" s="20" customFormat="1" ht="24" customHeight="1" x14ac:dyDescent="0.25">
      <c r="A414" s="62"/>
      <c r="B414" s="90"/>
      <c r="C414" s="88"/>
      <c r="D414" s="53" t="s">
        <v>349</v>
      </c>
      <c r="E414" s="83"/>
      <c r="F414" s="83"/>
      <c r="G414" s="72"/>
      <c r="H414" s="83"/>
      <c r="I414" s="1">
        <v>30.33</v>
      </c>
      <c r="J414" s="1">
        <v>19.75</v>
      </c>
      <c r="K414" s="19">
        <v>23.31</v>
      </c>
      <c r="P414" s="60">
        <f t="shared" si="9"/>
        <v>100</v>
      </c>
    </row>
    <row r="415" spans="1:16" s="20" customFormat="1" ht="24" customHeight="1" x14ac:dyDescent="0.25">
      <c r="A415" s="62"/>
      <c r="B415" s="90"/>
      <c r="C415" s="88"/>
      <c r="D415" s="50" t="s">
        <v>348</v>
      </c>
      <c r="E415" s="83"/>
      <c r="F415" s="83"/>
      <c r="G415" s="71" t="s">
        <v>178</v>
      </c>
      <c r="H415" s="83"/>
      <c r="I415" s="1">
        <v>30.33</v>
      </c>
      <c r="J415" s="1">
        <v>27.62</v>
      </c>
      <c r="K415" s="19">
        <v>32.590000000000003</v>
      </c>
      <c r="P415" s="60"/>
    </row>
    <row r="416" spans="1:16" s="20" customFormat="1" ht="24" customHeight="1" x14ac:dyDescent="0.25">
      <c r="A416" s="62"/>
      <c r="B416" s="90"/>
      <c r="C416" s="88"/>
      <c r="D416" s="53" t="s">
        <v>349</v>
      </c>
      <c r="E416" s="83"/>
      <c r="F416" s="83"/>
      <c r="G416" s="72"/>
      <c r="H416" s="83"/>
      <c r="I416" s="1">
        <v>30.33</v>
      </c>
      <c r="J416" s="1">
        <v>28.53</v>
      </c>
      <c r="K416" s="19">
        <v>33.67</v>
      </c>
      <c r="P416" s="60">
        <f t="shared" si="9"/>
        <v>100</v>
      </c>
    </row>
    <row r="417" spans="1:16" s="20" customFormat="1" ht="24" customHeight="1" x14ac:dyDescent="0.25">
      <c r="A417" s="62"/>
      <c r="B417" s="90"/>
      <c r="C417" s="88"/>
      <c r="D417" s="50" t="s">
        <v>348</v>
      </c>
      <c r="E417" s="83"/>
      <c r="F417" s="83"/>
      <c r="G417" s="71" t="s">
        <v>503</v>
      </c>
      <c r="H417" s="83"/>
      <c r="I417" s="1">
        <v>30.33</v>
      </c>
      <c r="J417" s="1">
        <v>30.33</v>
      </c>
      <c r="K417" s="19">
        <v>35.79</v>
      </c>
      <c r="P417" s="60"/>
    </row>
    <row r="418" spans="1:16" s="20" customFormat="1" ht="24" customHeight="1" x14ac:dyDescent="0.25">
      <c r="A418" s="62"/>
      <c r="B418" s="90"/>
      <c r="C418" s="88"/>
      <c r="D418" s="53" t="s">
        <v>349</v>
      </c>
      <c r="E418" s="83"/>
      <c r="F418" s="83"/>
      <c r="G418" s="72"/>
      <c r="H418" s="83"/>
      <c r="I418" s="1">
        <v>30.33</v>
      </c>
      <c r="J418" s="1">
        <v>30.33</v>
      </c>
      <c r="K418" s="19">
        <v>35.79</v>
      </c>
      <c r="P418" s="60">
        <f t="shared" si="9"/>
        <v>100</v>
      </c>
    </row>
    <row r="419" spans="1:16" s="20" customFormat="1" ht="24" customHeight="1" x14ac:dyDescent="0.25">
      <c r="A419" s="62"/>
      <c r="B419" s="90"/>
      <c r="C419" s="88"/>
      <c r="D419" s="50" t="s">
        <v>348</v>
      </c>
      <c r="E419" s="83"/>
      <c r="F419" s="83"/>
      <c r="G419" s="71" t="s">
        <v>179</v>
      </c>
      <c r="H419" s="83"/>
      <c r="I419" s="1">
        <v>30.33</v>
      </c>
      <c r="J419" s="1">
        <v>30.33</v>
      </c>
      <c r="K419" s="19">
        <v>35.79</v>
      </c>
      <c r="P419" s="60"/>
    </row>
    <row r="420" spans="1:16" s="20" customFormat="1" ht="24" customHeight="1" x14ac:dyDescent="0.25">
      <c r="A420" s="62"/>
      <c r="B420" s="70"/>
      <c r="C420" s="72"/>
      <c r="D420" s="53" t="s">
        <v>349</v>
      </c>
      <c r="E420" s="74"/>
      <c r="F420" s="74"/>
      <c r="G420" s="72"/>
      <c r="H420" s="74"/>
      <c r="I420" s="1">
        <v>30.33</v>
      </c>
      <c r="J420" s="1">
        <v>30.33</v>
      </c>
      <c r="K420" s="19">
        <v>35.79</v>
      </c>
      <c r="P420" s="60">
        <f t="shared" si="9"/>
        <v>100</v>
      </c>
    </row>
    <row r="421" spans="1:16" s="20" customFormat="1" x14ac:dyDescent="0.25">
      <c r="A421" s="85" t="s">
        <v>248</v>
      </c>
      <c r="B421" s="86"/>
      <c r="C421" s="86"/>
      <c r="D421" s="86"/>
      <c r="E421" s="86"/>
      <c r="F421" s="86"/>
      <c r="G421" s="86"/>
      <c r="H421" s="86"/>
      <c r="I421" s="86"/>
      <c r="J421" s="86"/>
      <c r="K421" s="87"/>
      <c r="P421" s="60"/>
    </row>
    <row r="422" spans="1:16" s="20" customFormat="1" x14ac:dyDescent="0.25">
      <c r="A422" s="97" t="e">
        <f>#REF!+1</f>
        <v>#REF!</v>
      </c>
      <c r="B422" s="69" t="s">
        <v>341</v>
      </c>
      <c r="C422" s="71" t="s">
        <v>384</v>
      </c>
      <c r="D422" s="50" t="s">
        <v>348</v>
      </c>
      <c r="E422" s="73" t="s">
        <v>181</v>
      </c>
      <c r="F422" s="73" t="s">
        <v>182</v>
      </c>
      <c r="G422" s="73" t="s">
        <v>183</v>
      </c>
      <c r="H422" s="73" t="s">
        <v>16</v>
      </c>
      <c r="I422" s="1">
        <v>28.03</v>
      </c>
      <c r="J422" s="1">
        <v>28.03</v>
      </c>
      <c r="K422" s="19">
        <v>33.08</v>
      </c>
      <c r="P422" s="60"/>
    </row>
    <row r="423" spans="1:16" s="20" customFormat="1" x14ac:dyDescent="0.25">
      <c r="A423" s="99"/>
      <c r="B423" s="70"/>
      <c r="C423" s="72"/>
      <c r="D423" s="53" t="s">
        <v>349</v>
      </c>
      <c r="E423" s="74"/>
      <c r="F423" s="74"/>
      <c r="G423" s="74"/>
      <c r="H423" s="74"/>
      <c r="I423" s="1">
        <v>28.96</v>
      </c>
      <c r="J423" s="1">
        <v>28.96</v>
      </c>
      <c r="K423" s="19">
        <v>34.17</v>
      </c>
      <c r="P423" s="60">
        <f t="shared" si="9"/>
        <v>103.31787370674277</v>
      </c>
    </row>
    <row r="424" spans="1:16" x14ac:dyDescent="0.25">
      <c r="A424" s="97" t="e">
        <f>A422+1</f>
        <v>#REF!</v>
      </c>
      <c r="B424" s="69" t="s">
        <v>325</v>
      </c>
      <c r="C424" s="71" t="s">
        <v>385</v>
      </c>
      <c r="D424" s="50" t="s">
        <v>348</v>
      </c>
      <c r="E424" s="73" t="s">
        <v>386</v>
      </c>
      <c r="F424" s="73" t="s">
        <v>182</v>
      </c>
      <c r="G424" s="73" t="s">
        <v>184</v>
      </c>
      <c r="H424" s="73" t="s">
        <v>16</v>
      </c>
      <c r="I424" s="1">
        <v>35.72</v>
      </c>
      <c r="J424" s="1">
        <v>31.56</v>
      </c>
      <c r="K424" s="19" t="s">
        <v>251</v>
      </c>
    </row>
    <row r="425" spans="1:16" s="20" customFormat="1" ht="22.5" customHeight="1" x14ac:dyDescent="0.25">
      <c r="A425" s="99"/>
      <c r="B425" s="70"/>
      <c r="C425" s="72"/>
      <c r="D425" s="53" t="s">
        <v>349</v>
      </c>
      <c r="E425" s="74"/>
      <c r="F425" s="74"/>
      <c r="G425" s="74"/>
      <c r="H425" s="74"/>
      <c r="I425" s="1">
        <v>36.64</v>
      </c>
      <c r="J425" s="1">
        <v>32.6</v>
      </c>
      <c r="K425" s="19" t="s">
        <v>251</v>
      </c>
      <c r="P425" s="60">
        <f t="shared" si="9"/>
        <v>102.57558790593507</v>
      </c>
    </row>
    <row r="426" spans="1:16" s="20" customFormat="1" ht="22.5" customHeight="1" x14ac:dyDescent="0.25">
      <c r="A426" s="97" t="e">
        <f>A424+1</f>
        <v>#REF!</v>
      </c>
      <c r="B426" s="69" t="s">
        <v>325</v>
      </c>
      <c r="C426" s="71" t="s">
        <v>387</v>
      </c>
      <c r="D426" s="50" t="s">
        <v>348</v>
      </c>
      <c r="E426" s="73" t="s">
        <v>185</v>
      </c>
      <c r="F426" s="73" t="s">
        <v>182</v>
      </c>
      <c r="G426" s="73" t="s">
        <v>186</v>
      </c>
      <c r="H426" s="73" t="s">
        <v>16</v>
      </c>
      <c r="I426" s="1">
        <v>18.66</v>
      </c>
      <c r="J426" s="1">
        <v>18.66</v>
      </c>
      <c r="K426" s="19">
        <v>22.02</v>
      </c>
      <c r="P426" s="60"/>
    </row>
    <row r="427" spans="1:16" s="20" customFormat="1" ht="22.5" customHeight="1" x14ac:dyDescent="0.25">
      <c r="A427" s="99"/>
      <c r="B427" s="70"/>
      <c r="C427" s="72"/>
      <c r="D427" s="53" t="s">
        <v>349</v>
      </c>
      <c r="E427" s="74"/>
      <c r="F427" s="74"/>
      <c r="G427" s="74"/>
      <c r="H427" s="74"/>
      <c r="I427" s="1">
        <v>18.87</v>
      </c>
      <c r="J427" s="1">
        <v>18.87</v>
      </c>
      <c r="K427" s="19">
        <v>22.27</v>
      </c>
      <c r="P427" s="60">
        <f t="shared" si="9"/>
        <v>101.12540192926045</v>
      </c>
    </row>
    <row r="428" spans="1:16" s="20" customFormat="1" ht="32.25" customHeight="1" x14ac:dyDescent="0.25">
      <c r="A428" s="97" t="e">
        <f t="shared" ref="A428" si="10">A426+1</f>
        <v>#REF!</v>
      </c>
      <c r="B428" s="69" t="s">
        <v>323</v>
      </c>
      <c r="C428" s="71" t="s">
        <v>388</v>
      </c>
      <c r="D428" s="50" t="s">
        <v>348</v>
      </c>
      <c r="E428" s="73" t="s">
        <v>187</v>
      </c>
      <c r="F428" s="73" t="s">
        <v>182</v>
      </c>
      <c r="G428" s="73" t="s">
        <v>188</v>
      </c>
      <c r="H428" s="73" t="s">
        <v>16</v>
      </c>
      <c r="I428" s="1">
        <v>14.32</v>
      </c>
      <c r="J428" s="1">
        <v>14.32</v>
      </c>
      <c r="K428" s="19">
        <v>16.899999999999999</v>
      </c>
      <c r="P428" s="60"/>
    </row>
    <row r="429" spans="1:16" s="20" customFormat="1" ht="27" customHeight="1" x14ac:dyDescent="0.25">
      <c r="A429" s="99"/>
      <c r="B429" s="70"/>
      <c r="C429" s="72"/>
      <c r="D429" s="53" t="s">
        <v>349</v>
      </c>
      <c r="E429" s="74"/>
      <c r="F429" s="74"/>
      <c r="G429" s="74"/>
      <c r="H429" s="74"/>
      <c r="I429" s="1">
        <v>14.79</v>
      </c>
      <c r="J429" s="1">
        <v>14.79</v>
      </c>
      <c r="K429" s="19">
        <v>17.45</v>
      </c>
      <c r="P429" s="60">
        <f t="shared" si="9"/>
        <v>103.28212290502792</v>
      </c>
    </row>
    <row r="430" spans="1:16" s="20" customFormat="1" ht="50.25" customHeight="1" x14ac:dyDescent="0.25">
      <c r="A430" s="97" t="e">
        <f>#REF!+1</f>
        <v>#REF!</v>
      </c>
      <c r="B430" s="69" t="s">
        <v>389</v>
      </c>
      <c r="C430" s="71" t="s">
        <v>390</v>
      </c>
      <c r="D430" s="50" t="s">
        <v>348</v>
      </c>
      <c r="E430" s="73" t="s">
        <v>189</v>
      </c>
      <c r="F430" s="73" t="s">
        <v>182</v>
      </c>
      <c r="G430" s="73" t="s">
        <v>190</v>
      </c>
      <c r="H430" s="73" t="s">
        <v>16</v>
      </c>
      <c r="I430" s="1">
        <v>6.05</v>
      </c>
      <c r="J430" s="1">
        <v>6.05</v>
      </c>
      <c r="K430" s="1">
        <v>7.14</v>
      </c>
      <c r="P430" s="60"/>
    </row>
    <row r="431" spans="1:16" s="20" customFormat="1" ht="33.75" customHeight="1" x14ac:dyDescent="0.25">
      <c r="A431" s="99"/>
      <c r="B431" s="70"/>
      <c r="C431" s="72"/>
      <c r="D431" s="53" t="s">
        <v>349</v>
      </c>
      <c r="E431" s="74"/>
      <c r="F431" s="74"/>
      <c r="G431" s="74"/>
      <c r="H431" s="74"/>
      <c r="I431" s="1">
        <v>6.05</v>
      </c>
      <c r="J431" s="1">
        <v>6.05</v>
      </c>
      <c r="K431" s="1">
        <v>7.14</v>
      </c>
      <c r="P431" s="60">
        <f t="shared" si="9"/>
        <v>100</v>
      </c>
    </row>
    <row r="432" spans="1:16" s="20" customFormat="1" ht="22.5" customHeight="1" x14ac:dyDescent="0.25">
      <c r="A432" s="97" t="e">
        <f t="shared" ref="A432" si="11">A430+1</f>
        <v>#REF!</v>
      </c>
      <c r="B432" s="69" t="s">
        <v>341</v>
      </c>
      <c r="C432" s="71" t="s">
        <v>391</v>
      </c>
      <c r="D432" s="50" t="s">
        <v>348</v>
      </c>
      <c r="E432" s="73" t="s">
        <v>191</v>
      </c>
      <c r="F432" s="73" t="s">
        <v>182</v>
      </c>
      <c r="G432" s="73" t="s">
        <v>192</v>
      </c>
      <c r="H432" s="73" t="s">
        <v>16</v>
      </c>
      <c r="I432" s="1">
        <v>43.5</v>
      </c>
      <c r="J432" s="1">
        <v>43.5</v>
      </c>
      <c r="K432" s="19">
        <v>51.33</v>
      </c>
      <c r="P432" s="60"/>
    </row>
    <row r="433" spans="1:16" s="20" customFormat="1" ht="22.5" customHeight="1" x14ac:dyDescent="0.25">
      <c r="A433" s="99"/>
      <c r="B433" s="70"/>
      <c r="C433" s="72"/>
      <c r="D433" s="53" t="s">
        <v>349</v>
      </c>
      <c r="E433" s="74"/>
      <c r="F433" s="74"/>
      <c r="G433" s="74"/>
      <c r="H433" s="74"/>
      <c r="I433" s="1">
        <v>46.75</v>
      </c>
      <c r="J433" s="1">
        <v>44.94</v>
      </c>
      <c r="K433" s="19">
        <v>53.03</v>
      </c>
      <c r="P433" s="60">
        <f t="shared" si="9"/>
        <v>107.47126436781609</v>
      </c>
    </row>
    <row r="434" spans="1:16" s="20" customFormat="1" ht="49.5" customHeight="1" x14ac:dyDescent="0.25">
      <c r="A434" s="97" t="e">
        <f t="shared" ref="A434" si="12">A432+1</f>
        <v>#REF!</v>
      </c>
      <c r="B434" s="69">
        <v>43088</v>
      </c>
      <c r="C434" s="71" t="s">
        <v>392</v>
      </c>
      <c r="D434" s="50" t="s">
        <v>348</v>
      </c>
      <c r="E434" s="73" t="s">
        <v>193</v>
      </c>
      <c r="F434" s="73" t="s">
        <v>182</v>
      </c>
      <c r="G434" s="73" t="s">
        <v>287</v>
      </c>
      <c r="H434" s="73" t="s">
        <v>16</v>
      </c>
      <c r="I434" s="1">
        <v>29.3</v>
      </c>
      <c r="J434" s="1">
        <v>28.39</v>
      </c>
      <c r="K434" s="19">
        <v>33.5</v>
      </c>
      <c r="P434" s="60"/>
    </row>
    <row r="435" spans="1:16" s="20" customFormat="1" ht="48.75" customHeight="1" x14ac:dyDescent="0.25">
      <c r="A435" s="99"/>
      <c r="B435" s="70"/>
      <c r="C435" s="72"/>
      <c r="D435" s="53" t="s">
        <v>349</v>
      </c>
      <c r="E435" s="74"/>
      <c r="F435" s="74"/>
      <c r="G435" s="74"/>
      <c r="H435" s="74"/>
      <c r="I435" s="1">
        <v>33.17</v>
      </c>
      <c r="J435" s="1">
        <v>29.33</v>
      </c>
      <c r="K435" s="19">
        <v>34.61</v>
      </c>
      <c r="P435" s="60">
        <f t="shared" si="9"/>
        <v>113.20819112627987</v>
      </c>
    </row>
    <row r="436" spans="1:16" s="20" customFormat="1" ht="16.5" customHeight="1" x14ac:dyDescent="0.25">
      <c r="A436" s="85" t="s">
        <v>249</v>
      </c>
      <c r="B436" s="86"/>
      <c r="C436" s="86"/>
      <c r="D436" s="86"/>
      <c r="E436" s="86"/>
      <c r="F436" s="86"/>
      <c r="G436" s="86"/>
      <c r="H436" s="86"/>
      <c r="I436" s="86"/>
      <c r="J436" s="86"/>
      <c r="K436" s="87"/>
      <c r="P436" s="60"/>
    </row>
    <row r="437" spans="1:16" s="20" customFormat="1" ht="25.5" customHeight="1" x14ac:dyDescent="0.25">
      <c r="A437" s="97" t="e">
        <f>#REF!+1</f>
        <v>#REF!</v>
      </c>
      <c r="B437" s="69" t="s">
        <v>375</v>
      </c>
      <c r="C437" s="71" t="s">
        <v>483</v>
      </c>
      <c r="D437" s="50" t="s">
        <v>348</v>
      </c>
      <c r="E437" s="73" t="s">
        <v>282</v>
      </c>
      <c r="F437" s="73" t="s">
        <v>79</v>
      </c>
      <c r="G437" s="73" t="s">
        <v>79</v>
      </c>
      <c r="H437" s="73" t="s">
        <v>16</v>
      </c>
      <c r="I437" s="1">
        <v>13.94</v>
      </c>
      <c r="J437" s="1">
        <v>12.64</v>
      </c>
      <c r="K437" s="19">
        <v>14.92</v>
      </c>
      <c r="P437" s="60"/>
    </row>
    <row r="438" spans="1:16" s="20" customFormat="1" ht="25.5" customHeight="1" x14ac:dyDescent="0.25">
      <c r="A438" s="99"/>
      <c r="B438" s="70"/>
      <c r="C438" s="72"/>
      <c r="D438" s="53" t="s">
        <v>349</v>
      </c>
      <c r="E438" s="74"/>
      <c r="F438" s="74"/>
      <c r="G438" s="74"/>
      <c r="H438" s="74"/>
      <c r="I438" s="1">
        <v>15.18</v>
      </c>
      <c r="J438" s="1">
        <v>13.06</v>
      </c>
      <c r="K438" s="19">
        <v>15.41</v>
      </c>
      <c r="P438" s="60">
        <f t="shared" si="9"/>
        <v>108.89526542324246</v>
      </c>
    </row>
    <row r="439" spans="1:16" s="20" customFormat="1" ht="22.5" customHeight="1" x14ac:dyDescent="0.25">
      <c r="A439" s="97" t="e">
        <f>A437+1</f>
        <v>#REF!</v>
      </c>
      <c r="B439" s="69">
        <v>43061</v>
      </c>
      <c r="C439" s="71" t="s">
        <v>334</v>
      </c>
      <c r="D439" s="50" t="s">
        <v>348</v>
      </c>
      <c r="E439" s="73" t="s">
        <v>194</v>
      </c>
      <c r="F439" s="129" t="s">
        <v>338</v>
      </c>
      <c r="G439" s="91"/>
      <c r="H439" s="73" t="s">
        <v>195</v>
      </c>
      <c r="I439" s="1">
        <v>46.35</v>
      </c>
      <c r="J439" s="19" t="s">
        <v>255</v>
      </c>
      <c r="K439" s="19" t="s">
        <v>255</v>
      </c>
      <c r="M439" s="30"/>
      <c r="P439" s="132">
        <f t="shared" si="9"/>
        <v>305.33596837944668</v>
      </c>
    </row>
    <row r="440" spans="1:16" s="20" customFormat="1" ht="22.5" customHeight="1" x14ac:dyDescent="0.25">
      <c r="A440" s="98"/>
      <c r="B440" s="70"/>
      <c r="C440" s="72"/>
      <c r="D440" s="53" t="s">
        <v>349</v>
      </c>
      <c r="E440" s="83"/>
      <c r="F440" s="130"/>
      <c r="G440" s="92"/>
      <c r="H440" s="74"/>
      <c r="I440" s="1">
        <v>48.2</v>
      </c>
      <c r="J440" s="19" t="s">
        <v>255</v>
      </c>
      <c r="K440" s="19" t="s">
        <v>255</v>
      </c>
      <c r="M440" s="30"/>
      <c r="P440" s="132">
        <f t="shared" si="9"/>
        <v>103.99137001078749</v>
      </c>
    </row>
    <row r="441" spans="1:16" s="20" customFormat="1" ht="22.5" customHeight="1" x14ac:dyDescent="0.25">
      <c r="A441" s="98"/>
      <c r="B441" s="69" t="s">
        <v>335</v>
      </c>
      <c r="C441" s="71" t="s">
        <v>336</v>
      </c>
      <c r="D441" s="50" t="s">
        <v>348</v>
      </c>
      <c r="E441" s="83"/>
      <c r="F441" s="129" t="s">
        <v>339</v>
      </c>
      <c r="G441" s="91"/>
      <c r="H441" s="73" t="s">
        <v>16</v>
      </c>
      <c r="I441" s="1">
        <v>56.45</v>
      </c>
      <c r="J441" s="19">
        <v>56.45</v>
      </c>
      <c r="K441" s="19">
        <v>66.61</v>
      </c>
      <c r="M441" s="30"/>
      <c r="P441" s="60"/>
    </row>
    <row r="442" spans="1:16" s="20" customFormat="1" ht="22.5" customHeight="1" x14ac:dyDescent="0.25">
      <c r="A442" s="98"/>
      <c r="B442" s="90"/>
      <c r="C442" s="88"/>
      <c r="D442" s="53" t="s">
        <v>349</v>
      </c>
      <c r="E442" s="83"/>
      <c r="F442" s="130"/>
      <c r="G442" s="92"/>
      <c r="H442" s="74"/>
      <c r="I442" s="1">
        <v>58.31</v>
      </c>
      <c r="J442" s="19">
        <v>58.31</v>
      </c>
      <c r="K442" s="19">
        <v>68.81</v>
      </c>
      <c r="M442" s="30"/>
      <c r="P442" s="60">
        <f t="shared" si="9"/>
        <v>103.29495128432239</v>
      </c>
    </row>
    <row r="443" spans="1:16" s="20" customFormat="1" ht="22.5" customHeight="1" x14ac:dyDescent="0.25">
      <c r="A443" s="98"/>
      <c r="B443" s="90"/>
      <c r="C443" s="88"/>
      <c r="D443" s="50" t="s">
        <v>348</v>
      </c>
      <c r="E443" s="83"/>
      <c r="F443" s="129" t="s">
        <v>340</v>
      </c>
      <c r="G443" s="91"/>
      <c r="H443" s="73" t="s">
        <v>16</v>
      </c>
      <c r="I443" s="1">
        <v>56.45</v>
      </c>
      <c r="J443" s="19" t="s">
        <v>255</v>
      </c>
      <c r="K443" s="19" t="s">
        <v>255</v>
      </c>
      <c r="M443" s="30"/>
      <c r="P443" s="60"/>
    </row>
    <row r="444" spans="1:16" s="20" customFormat="1" ht="22.5" customHeight="1" x14ac:dyDescent="0.25">
      <c r="A444" s="98"/>
      <c r="B444" s="70"/>
      <c r="C444" s="72"/>
      <c r="D444" s="53" t="s">
        <v>349</v>
      </c>
      <c r="E444" s="83"/>
      <c r="F444" s="130"/>
      <c r="G444" s="92"/>
      <c r="H444" s="74"/>
      <c r="I444" s="1">
        <v>58.31</v>
      </c>
      <c r="J444" s="19" t="s">
        <v>255</v>
      </c>
      <c r="K444" s="19" t="s">
        <v>255</v>
      </c>
      <c r="M444" s="30" t="s">
        <v>223</v>
      </c>
      <c r="P444" s="60">
        <f t="shared" si="9"/>
        <v>103.29495128432239</v>
      </c>
    </row>
    <row r="445" spans="1:16" s="20" customFormat="1" ht="22.5" customHeight="1" x14ac:dyDescent="0.25">
      <c r="A445" s="98"/>
      <c r="B445" s="69">
        <v>43061</v>
      </c>
      <c r="C445" s="71" t="s">
        <v>334</v>
      </c>
      <c r="D445" s="50" t="s">
        <v>348</v>
      </c>
      <c r="E445" s="83"/>
      <c r="F445" s="129" t="s">
        <v>267</v>
      </c>
      <c r="G445" s="91"/>
      <c r="H445" s="73" t="s">
        <v>16</v>
      </c>
      <c r="I445" s="1">
        <v>25.59</v>
      </c>
      <c r="J445" s="19" t="s">
        <v>255</v>
      </c>
      <c r="K445" s="19" t="s">
        <v>255</v>
      </c>
      <c r="M445" s="30" t="s">
        <v>223</v>
      </c>
      <c r="P445" s="60"/>
    </row>
    <row r="446" spans="1:16" s="20" customFormat="1" ht="22.5" customHeight="1" x14ac:dyDescent="0.25">
      <c r="A446" s="98"/>
      <c r="B446" s="90"/>
      <c r="C446" s="88"/>
      <c r="D446" s="53" t="s">
        <v>349</v>
      </c>
      <c r="E446" s="83"/>
      <c r="F446" s="130"/>
      <c r="G446" s="92"/>
      <c r="H446" s="83"/>
      <c r="I446" s="1">
        <v>26.48</v>
      </c>
      <c r="J446" s="19" t="s">
        <v>255</v>
      </c>
      <c r="K446" s="19" t="s">
        <v>255</v>
      </c>
      <c r="M446" s="30" t="s">
        <v>223</v>
      </c>
      <c r="P446" s="60">
        <f t="shared" si="9"/>
        <v>103.4779210629152</v>
      </c>
    </row>
    <row r="447" spans="1:16" s="20" customFormat="1" ht="22.5" customHeight="1" x14ac:dyDescent="0.25">
      <c r="A447" s="98"/>
      <c r="B447" s="93" t="s">
        <v>335</v>
      </c>
      <c r="C447" s="136" t="s">
        <v>337</v>
      </c>
      <c r="D447" s="50" t="s">
        <v>348</v>
      </c>
      <c r="E447" s="83"/>
      <c r="F447" s="129" t="s">
        <v>291</v>
      </c>
      <c r="G447" s="91"/>
      <c r="H447" s="73" t="s">
        <v>16</v>
      </c>
      <c r="I447" s="1">
        <v>39.630000000000003</v>
      </c>
      <c r="J447" s="1">
        <v>32.299999999999997</v>
      </c>
      <c r="K447" s="19">
        <v>38.119999999999997</v>
      </c>
      <c r="M447" s="30" t="s">
        <v>223</v>
      </c>
      <c r="P447" s="60"/>
    </row>
    <row r="448" spans="1:16" s="20" customFormat="1" ht="22.5" customHeight="1" x14ac:dyDescent="0.25">
      <c r="A448" s="99"/>
      <c r="B448" s="93"/>
      <c r="C448" s="136"/>
      <c r="D448" s="53" t="s">
        <v>349</v>
      </c>
      <c r="E448" s="74"/>
      <c r="F448" s="130"/>
      <c r="G448" s="92"/>
      <c r="H448" s="74"/>
      <c r="I448" s="1">
        <v>40.94</v>
      </c>
      <c r="J448" s="1">
        <v>33.369999999999997</v>
      </c>
      <c r="K448" s="19">
        <v>39.380000000000003</v>
      </c>
      <c r="M448" s="30"/>
      <c r="P448" s="60">
        <f t="shared" si="9"/>
        <v>103.3055765833964</v>
      </c>
    </row>
    <row r="449" spans="1:17" s="20" customFormat="1" x14ac:dyDescent="0.25">
      <c r="A449" s="6"/>
      <c r="B449" s="93">
        <v>43088</v>
      </c>
      <c r="C449" s="136" t="s">
        <v>347</v>
      </c>
      <c r="D449" s="50" t="s">
        <v>348</v>
      </c>
      <c r="E449" s="76" t="s">
        <v>314</v>
      </c>
      <c r="F449" s="76" t="s">
        <v>20</v>
      </c>
      <c r="G449" s="76"/>
      <c r="H449" s="76" t="s">
        <v>16</v>
      </c>
      <c r="I449" s="1">
        <v>45.73</v>
      </c>
      <c r="J449" s="1">
        <v>17.670000000000002</v>
      </c>
      <c r="K449" s="1">
        <v>20.85</v>
      </c>
      <c r="L449" s="31"/>
      <c r="P449" s="60"/>
    </row>
    <row r="450" spans="1:17" s="20" customFormat="1" x14ac:dyDescent="0.25">
      <c r="A450" s="6"/>
      <c r="B450" s="93"/>
      <c r="C450" s="136"/>
      <c r="D450" s="53" t="s">
        <v>349</v>
      </c>
      <c r="E450" s="76"/>
      <c r="F450" s="76"/>
      <c r="G450" s="76"/>
      <c r="H450" s="76"/>
      <c r="I450" s="1">
        <v>47.24</v>
      </c>
      <c r="J450" s="1">
        <v>18.25</v>
      </c>
      <c r="K450" s="1">
        <v>21.54</v>
      </c>
      <c r="L450" s="31"/>
      <c r="P450" s="60"/>
    </row>
    <row r="451" spans="1:17" s="20" customFormat="1" x14ac:dyDescent="0.25">
      <c r="A451" s="6"/>
      <c r="B451" s="93"/>
      <c r="C451" s="136"/>
      <c r="D451" s="50" t="s">
        <v>348</v>
      </c>
      <c r="E451" s="76"/>
      <c r="F451" s="76" t="s">
        <v>28</v>
      </c>
      <c r="G451" s="76" t="s">
        <v>196</v>
      </c>
      <c r="H451" s="76" t="s">
        <v>16</v>
      </c>
      <c r="I451" s="1">
        <v>54.76</v>
      </c>
      <c r="J451" s="1">
        <v>54.74</v>
      </c>
      <c r="K451" s="1">
        <v>64.59</v>
      </c>
      <c r="L451" s="31"/>
      <c r="P451" s="60"/>
    </row>
    <row r="452" spans="1:17" s="20" customFormat="1" x14ac:dyDescent="0.25">
      <c r="A452" s="6"/>
      <c r="B452" s="93"/>
      <c r="C452" s="136"/>
      <c r="D452" s="53" t="s">
        <v>349</v>
      </c>
      <c r="E452" s="76"/>
      <c r="F452" s="76"/>
      <c r="G452" s="76"/>
      <c r="H452" s="76"/>
      <c r="I452" s="1">
        <v>56.57</v>
      </c>
      <c r="J452" s="1">
        <v>56.55</v>
      </c>
      <c r="K452" s="1">
        <v>66.73</v>
      </c>
      <c r="L452" s="31"/>
      <c r="P452" s="60"/>
    </row>
    <row r="453" spans="1:17" s="20" customFormat="1" ht="33.75" customHeight="1" x14ac:dyDescent="0.25">
      <c r="A453" s="6"/>
      <c r="B453" s="93"/>
      <c r="C453" s="136"/>
      <c r="D453" s="50" t="s">
        <v>348</v>
      </c>
      <c r="E453" s="76"/>
      <c r="F453" s="76" t="s">
        <v>28</v>
      </c>
      <c r="G453" s="76" t="s">
        <v>346</v>
      </c>
      <c r="H453" s="76" t="s">
        <v>16</v>
      </c>
      <c r="I453" s="1">
        <v>29</v>
      </c>
      <c r="J453" s="1">
        <v>26.2</v>
      </c>
      <c r="K453" s="1">
        <v>30.92</v>
      </c>
      <c r="L453" s="31"/>
      <c r="P453" s="60"/>
    </row>
    <row r="454" spans="1:17" s="20" customFormat="1" x14ac:dyDescent="0.25">
      <c r="A454" s="6"/>
      <c r="B454" s="93"/>
      <c r="C454" s="136"/>
      <c r="D454" s="53" t="s">
        <v>349</v>
      </c>
      <c r="E454" s="76"/>
      <c r="F454" s="76"/>
      <c r="G454" s="76"/>
      <c r="H454" s="76"/>
      <c r="I454" s="1">
        <v>29.96</v>
      </c>
      <c r="J454" s="1">
        <v>27.06</v>
      </c>
      <c r="K454" s="1">
        <v>31.93</v>
      </c>
      <c r="L454" s="31"/>
      <c r="P454" s="60"/>
    </row>
    <row r="455" spans="1:17" s="20" customFormat="1" x14ac:dyDescent="0.25">
      <c r="A455" s="6"/>
      <c r="B455" s="93"/>
      <c r="C455" s="136"/>
      <c r="D455" s="50" t="s">
        <v>348</v>
      </c>
      <c r="E455" s="76"/>
      <c r="F455" s="76" t="s">
        <v>60</v>
      </c>
      <c r="G455" s="76"/>
      <c r="H455" s="76" t="s">
        <v>16</v>
      </c>
      <c r="I455" s="1">
        <v>25.64</v>
      </c>
      <c r="J455" s="1">
        <v>24.2</v>
      </c>
      <c r="K455" s="1">
        <v>28.56</v>
      </c>
      <c r="L455" s="31"/>
      <c r="P455" s="60"/>
    </row>
    <row r="456" spans="1:17" s="20" customFormat="1" x14ac:dyDescent="0.25">
      <c r="A456" s="6"/>
      <c r="B456" s="93"/>
      <c r="C456" s="136"/>
      <c r="D456" s="53" t="s">
        <v>349</v>
      </c>
      <c r="E456" s="76"/>
      <c r="F456" s="76"/>
      <c r="G456" s="76"/>
      <c r="H456" s="76"/>
      <c r="I456" s="1">
        <v>26.49</v>
      </c>
      <c r="J456" s="1">
        <v>25</v>
      </c>
      <c r="K456" s="1">
        <v>29.5</v>
      </c>
      <c r="L456" s="31"/>
      <c r="P456" s="60"/>
    </row>
    <row r="457" spans="1:17" s="20" customFormat="1" x14ac:dyDescent="0.25">
      <c r="A457" s="6"/>
      <c r="B457" s="93"/>
      <c r="C457" s="136"/>
      <c r="D457" s="50" t="s">
        <v>348</v>
      </c>
      <c r="E457" s="76"/>
      <c r="F457" s="76" t="s">
        <v>72</v>
      </c>
      <c r="G457" s="76"/>
      <c r="H457" s="76" t="s">
        <v>16</v>
      </c>
      <c r="I457" s="1">
        <v>19.54</v>
      </c>
      <c r="J457" s="1">
        <v>19.399999999999999</v>
      </c>
      <c r="K457" s="1">
        <v>22.89</v>
      </c>
      <c r="L457" s="31"/>
      <c r="P457" s="60"/>
    </row>
    <row r="458" spans="1:17" s="20" customFormat="1" x14ac:dyDescent="0.25">
      <c r="A458" s="6"/>
      <c r="B458" s="93"/>
      <c r="C458" s="136"/>
      <c r="D458" s="53" t="s">
        <v>349</v>
      </c>
      <c r="E458" s="76"/>
      <c r="F458" s="76"/>
      <c r="G458" s="76"/>
      <c r="H458" s="76"/>
      <c r="I458" s="1">
        <v>20.18</v>
      </c>
      <c r="J458" s="1">
        <v>20.04</v>
      </c>
      <c r="K458" s="1">
        <v>23.65</v>
      </c>
      <c r="L458" s="31"/>
      <c r="P458" s="60"/>
    </row>
    <row r="459" spans="1:17" s="20" customFormat="1" x14ac:dyDescent="0.25">
      <c r="A459" s="6"/>
      <c r="B459" s="93"/>
      <c r="C459" s="136"/>
      <c r="D459" s="50" t="s">
        <v>348</v>
      </c>
      <c r="E459" s="76"/>
      <c r="F459" s="76" t="s">
        <v>82</v>
      </c>
      <c r="G459" s="76"/>
      <c r="H459" s="76" t="s">
        <v>16</v>
      </c>
      <c r="I459" s="1">
        <v>28.63</v>
      </c>
      <c r="J459" s="1">
        <v>28.36</v>
      </c>
      <c r="K459" s="1">
        <v>33.46</v>
      </c>
      <c r="L459" s="31"/>
      <c r="P459" s="60"/>
    </row>
    <row r="460" spans="1:17" s="20" customFormat="1" x14ac:dyDescent="0.25">
      <c r="A460" s="6"/>
      <c r="B460" s="93"/>
      <c r="C460" s="136"/>
      <c r="D460" s="53" t="s">
        <v>349</v>
      </c>
      <c r="E460" s="76"/>
      <c r="F460" s="76"/>
      <c r="G460" s="76"/>
      <c r="H460" s="76"/>
      <c r="I460" s="1">
        <v>29.57</v>
      </c>
      <c r="J460" s="1">
        <v>29.3</v>
      </c>
      <c r="K460" s="1">
        <v>34.57</v>
      </c>
      <c r="L460" s="31"/>
      <c r="P460" s="60"/>
    </row>
    <row r="461" spans="1:17" s="20" customFormat="1" x14ac:dyDescent="0.25">
      <c r="A461" s="6"/>
      <c r="B461" s="93"/>
      <c r="C461" s="136"/>
      <c r="D461" s="50" t="s">
        <v>348</v>
      </c>
      <c r="E461" s="76"/>
      <c r="F461" s="76" t="s">
        <v>102</v>
      </c>
      <c r="G461" s="76"/>
      <c r="H461" s="76" t="s">
        <v>16</v>
      </c>
      <c r="I461" s="1">
        <v>22.76</v>
      </c>
      <c r="J461" s="1">
        <v>14.84</v>
      </c>
      <c r="K461" s="1">
        <v>17.510000000000002</v>
      </c>
      <c r="L461" s="31"/>
      <c r="P461" s="60"/>
    </row>
    <row r="462" spans="1:17" s="20" customFormat="1" x14ac:dyDescent="0.25">
      <c r="A462" s="6"/>
      <c r="B462" s="93"/>
      <c r="C462" s="136"/>
      <c r="D462" s="53" t="s">
        <v>349</v>
      </c>
      <c r="E462" s="76"/>
      <c r="F462" s="76"/>
      <c r="G462" s="76"/>
      <c r="H462" s="76"/>
      <c r="I462" s="1">
        <v>25.5</v>
      </c>
      <c r="J462" s="1">
        <v>15.33</v>
      </c>
      <c r="K462" s="1">
        <v>18.09</v>
      </c>
      <c r="L462" s="31"/>
      <c r="P462" s="60"/>
    </row>
    <row r="463" spans="1:17" x14ac:dyDescent="0.25">
      <c r="B463" s="93"/>
      <c r="C463" s="136"/>
      <c r="D463" s="50" t="s">
        <v>348</v>
      </c>
      <c r="E463" s="76"/>
      <c r="F463" s="76" t="s">
        <v>123</v>
      </c>
      <c r="G463" s="76"/>
      <c r="H463" s="76" t="s">
        <v>16</v>
      </c>
      <c r="I463" s="1">
        <v>32.67</v>
      </c>
      <c r="J463" s="1">
        <v>32.43</v>
      </c>
      <c r="K463" s="1">
        <v>38.270000000000003</v>
      </c>
      <c r="L463" s="32"/>
      <c r="M463" s="33"/>
      <c r="N463" s="32"/>
      <c r="O463" s="32"/>
      <c r="P463" s="34"/>
      <c r="Q463" s="32"/>
    </row>
    <row r="464" spans="1:17" x14ac:dyDescent="0.25">
      <c r="B464" s="93"/>
      <c r="C464" s="136"/>
      <c r="D464" s="53" t="s">
        <v>349</v>
      </c>
      <c r="E464" s="76"/>
      <c r="F464" s="76"/>
      <c r="G464" s="76"/>
      <c r="H464" s="76"/>
      <c r="I464" s="1">
        <v>33.75</v>
      </c>
      <c r="J464" s="1">
        <v>33.5</v>
      </c>
      <c r="K464" s="1">
        <v>39.53</v>
      </c>
      <c r="L464" s="32"/>
      <c r="M464" s="33"/>
      <c r="N464" s="32"/>
      <c r="O464" s="32"/>
      <c r="P464" s="34"/>
      <c r="Q464" s="32"/>
    </row>
    <row r="465" spans="2:17" x14ac:dyDescent="0.25">
      <c r="B465" s="93"/>
      <c r="C465" s="136"/>
      <c r="D465" s="50" t="s">
        <v>348</v>
      </c>
      <c r="E465" s="76"/>
      <c r="F465" s="76" t="s">
        <v>138</v>
      </c>
      <c r="G465" s="76"/>
      <c r="H465" s="76" t="s">
        <v>16</v>
      </c>
      <c r="I465" s="1">
        <v>26.44</v>
      </c>
      <c r="J465" s="1">
        <v>23.19</v>
      </c>
      <c r="K465" s="1">
        <v>27.36</v>
      </c>
      <c r="L465" s="32"/>
      <c r="M465" s="32"/>
      <c r="N465" s="32"/>
      <c r="O465" s="32"/>
      <c r="P465" s="34"/>
      <c r="Q465" s="32"/>
    </row>
    <row r="466" spans="2:17" x14ac:dyDescent="0.25">
      <c r="B466" s="93"/>
      <c r="C466" s="136"/>
      <c r="D466" s="53" t="s">
        <v>349</v>
      </c>
      <c r="E466" s="76"/>
      <c r="F466" s="76"/>
      <c r="G466" s="76"/>
      <c r="H466" s="76"/>
      <c r="I466" s="1">
        <v>27.31</v>
      </c>
      <c r="J466" s="1">
        <v>23.96</v>
      </c>
      <c r="K466" s="1">
        <v>28.27</v>
      </c>
      <c r="L466" s="32"/>
      <c r="M466" s="32"/>
      <c r="N466" s="32"/>
      <c r="O466" s="32"/>
      <c r="P466" s="34"/>
      <c r="Q466" s="32"/>
    </row>
    <row r="467" spans="2:17" x14ac:dyDescent="0.25">
      <c r="B467" s="93"/>
      <c r="C467" s="136"/>
      <c r="D467" s="50" t="s">
        <v>348</v>
      </c>
      <c r="E467" s="76"/>
      <c r="F467" s="76" t="s">
        <v>182</v>
      </c>
      <c r="G467" s="76"/>
      <c r="H467" s="76" t="s">
        <v>16</v>
      </c>
      <c r="I467" s="1">
        <v>18.28</v>
      </c>
      <c r="J467" s="1">
        <v>18.28</v>
      </c>
      <c r="K467" s="1">
        <v>21.57</v>
      </c>
    </row>
    <row r="468" spans="2:17" x14ac:dyDescent="0.25">
      <c r="B468" s="93"/>
      <c r="C468" s="136"/>
      <c r="D468" s="53" t="s">
        <v>349</v>
      </c>
      <c r="E468" s="76"/>
      <c r="F468" s="76"/>
      <c r="G468" s="76"/>
      <c r="H468" s="76"/>
      <c r="I468" s="1">
        <v>18.88</v>
      </c>
      <c r="J468" s="1">
        <v>18.88</v>
      </c>
      <c r="K468" s="1">
        <v>22.28</v>
      </c>
    </row>
    <row r="469" spans="2:17" x14ac:dyDescent="0.25">
      <c r="B469" s="93"/>
      <c r="C469" s="136"/>
      <c r="D469" s="50" t="s">
        <v>348</v>
      </c>
      <c r="E469" s="76"/>
      <c r="F469" s="76" t="s">
        <v>135</v>
      </c>
      <c r="G469" s="76"/>
      <c r="H469" s="76" t="s">
        <v>16</v>
      </c>
      <c r="I469" s="1">
        <v>33.840000000000003</v>
      </c>
      <c r="J469" s="1">
        <v>21.31</v>
      </c>
      <c r="K469" s="1">
        <v>25.15</v>
      </c>
    </row>
    <row r="470" spans="2:17" x14ac:dyDescent="0.25">
      <c r="B470" s="93"/>
      <c r="C470" s="136"/>
      <c r="D470" s="53" t="s">
        <v>349</v>
      </c>
      <c r="E470" s="76"/>
      <c r="F470" s="76"/>
      <c r="G470" s="76"/>
      <c r="H470" s="76"/>
      <c r="I470" s="1">
        <v>34.96</v>
      </c>
      <c r="J470" s="1">
        <v>22.01</v>
      </c>
      <c r="K470" s="1">
        <v>25.97</v>
      </c>
    </row>
    <row r="471" spans="2:17" x14ac:dyDescent="0.25">
      <c r="B471" s="93">
        <v>43097</v>
      </c>
      <c r="C471" s="136" t="s">
        <v>351</v>
      </c>
      <c r="D471" s="50" t="s">
        <v>348</v>
      </c>
      <c r="E471" s="76" t="s">
        <v>314</v>
      </c>
      <c r="F471" s="76" t="s">
        <v>28</v>
      </c>
      <c r="G471" s="76" t="s">
        <v>350</v>
      </c>
      <c r="H471" s="76" t="s">
        <v>16</v>
      </c>
      <c r="I471" s="1">
        <v>68.98</v>
      </c>
      <c r="J471" s="1">
        <v>26.2</v>
      </c>
      <c r="K471" s="1">
        <v>30.92</v>
      </c>
    </row>
    <row r="472" spans="2:17" x14ac:dyDescent="0.25">
      <c r="B472" s="93"/>
      <c r="C472" s="136"/>
      <c r="D472" s="53" t="s">
        <v>349</v>
      </c>
      <c r="E472" s="76"/>
      <c r="F472" s="76"/>
      <c r="G472" s="76"/>
      <c r="H472" s="76"/>
      <c r="I472" s="1">
        <v>71.25</v>
      </c>
      <c r="J472" s="1">
        <v>27.06</v>
      </c>
      <c r="K472" s="1">
        <v>31.93</v>
      </c>
    </row>
    <row r="473" spans="2:17" hidden="1" x14ac:dyDescent="0.25">
      <c r="I473" s="36"/>
      <c r="J473" s="36"/>
      <c r="K473" s="37"/>
    </row>
    <row r="474" spans="2:17" hidden="1" x14ac:dyDescent="0.25">
      <c r="I474" s="36"/>
      <c r="J474" s="36"/>
      <c r="K474" s="37"/>
    </row>
    <row r="475" spans="2:17" hidden="1" x14ac:dyDescent="0.25">
      <c r="I475" s="36"/>
      <c r="J475" s="36"/>
      <c r="K475" s="37"/>
    </row>
    <row r="476" spans="2:17" hidden="1" x14ac:dyDescent="0.25">
      <c r="I476" s="36"/>
      <c r="J476" s="36"/>
      <c r="K476" s="37"/>
    </row>
    <row r="477" spans="2:17" hidden="1" x14ac:dyDescent="0.25">
      <c r="I477" s="36"/>
      <c r="J477" s="36"/>
      <c r="K477" s="37"/>
    </row>
    <row r="478" spans="2:17" hidden="1" x14ac:dyDescent="0.25">
      <c r="I478" s="36"/>
      <c r="J478" s="36"/>
      <c r="K478" s="37"/>
    </row>
    <row r="479" spans="2:17" hidden="1" x14ac:dyDescent="0.25">
      <c r="I479" s="36"/>
      <c r="J479" s="36"/>
      <c r="K479" s="37"/>
    </row>
    <row r="480" spans="2:17" hidden="1" x14ac:dyDescent="0.25">
      <c r="I480" s="36"/>
      <c r="J480" s="36"/>
      <c r="K480" s="37"/>
    </row>
    <row r="481" spans="2:11" hidden="1" x14ac:dyDescent="0.25">
      <c r="I481" s="36"/>
      <c r="J481" s="36"/>
      <c r="K481" s="37"/>
    </row>
    <row r="482" spans="2:11" hidden="1" x14ac:dyDescent="0.25">
      <c r="I482" s="36"/>
      <c r="J482" s="36"/>
      <c r="K482" s="37"/>
    </row>
    <row r="483" spans="2:11" hidden="1" x14ac:dyDescent="0.25">
      <c r="I483" s="36"/>
      <c r="J483" s="36"/>
      <c r="K483" s="37"/>
    </row>
    <row r="484" spans="2:11" hidden="1" x14ac:dyDescent="0.25">
      <c r="I484" s="36"/>
      <c r="J484" s="36"/>
      <c r="K484" s="37"/>
    </row>
    <row r="485" spans="2:11" hidden="1" x14ac:dyDescent="0.25">
      <c r="I485" s="36"/>
      <c r="J485" s="36"/>
      <c r="K485" s="37"/>
    </row>
    <row r="486" spans="2:11" hidden="1" x14ac:dyDescent="0.25">
      <c r="I486" s="36"/>
      <c r="J486" s="36"/>
      <c r="K486" s="37"/>
    </row>
    <row r="487" spans="2:11" hidden="1" x14ac:dyDescent="0.25">
      <c r="I487" s="36"/>
      <c r="J487" s="36"/>
      <c r="K487" s="37"/>
    </row>
    <row r="488" spans="2:11" hidden="1" x14ac:dyDescent="0.25">
      <c r="I488" s="36"/>
      <c r="J488" s="36"/>
      <c r="K488" s="37"/>
    </row>
    <row r="489" spans="2:11" hidden="1" x14ac:dyDescent="0.25">
      <c r="I489" s="36"/>
      <c r="J489" s="36"/>
      <c r="K489" s="37"/>
    </row>
    <row r="490" spans="2:11" hidden="1" x14ac:dyDescent="0.25">
      <c r="I490" s="36"/>
      <c r="J490" s="36"/>
      <c r="K490" s="37"/>
    </row>
    <row r="491" spans="2:11" x14ac:dyDescent="0.25">
      <c r="B491" s="38" t="s">
        <v>197</v>
      </c>
      <c r="C491" s="39" t="s">
        <v>198</v>
      </c>
      <c r="I491" s="36"/>
      <c r="J491" s="36"/>
      <c r="K491" s="37"/>
    </row>
    <row r="492" spans="2:11" x14ac:dyDescent="0.25">
      <c r="I492" s="36"/>
      <c r="J492" s="36"/>
      <c r="K492" s="37"/>
    </row>
    <row r="493" spans="2:11" x14ac:dyDescent="0.25">
      <c r="I493" s="36"/>
      <c r="J493" s="36"/>
      <c r="K493" s="37"/>
    </row>
    <row r="494" spans="2:11" x14ac:dyDescent="0.25">
      <c r="I494" s="36"/>
      <c r="J494" s="36"/>
      <c r="K494" s="37"/>
    </row>
    <row r="495" spans="2:11" x14ac:dyDescent="0.25">
      <c r="I495" s="36"/>
      <c r="J495" s="36"/>
      <c r="K495" s="37"/>
    </row>
    <row r="496" spans="2:11" x14ac:dyDescent="0.25">
      <c r="I496" s="36"/>
      <c r="J496" s="36"/>
      <c r="K496" s="37"/>
    </row>
    <row r="497" spans="9:11" x14ac:dyDescent="0.25">
      <c r="I497" s="36"/>
      <c r="J497" s="36"/>
      <c r="K497" s="37"/>
    </row>
    <row r="498" spans="9:11" x14ac:dyDescent="0.25">
      <c r="I498" s="36"/>
      <c r="J498" s="36"/>
      <c r="K498" s="37"/>
    </row>
    <row r="499" spans="9:11" x14ac:dyDescent="0.25">
      <c r="I499" s="36"/>
      <c r="J499" s="36"/>
      <c r="K499" s="37"/>
    </row>
    <row r="500" spans="9:11" x14ac:dyDescent="0.25">
      <c r="I500" s="36"/>
      <c r="J500" s="36"/>
      <c r="K500" s="37"/>
    </row>
    <row r="501" spans="9:11" x14ac:dyDescent="0.25">
      <c r="I501" s="36"/>
      <c r="J501" s="36"/>
      <c r="K501" s="37"/>
    </row>
    <row r="502" spans="9:11" x14ac:dyDescent="0.25">
      <c r="I502" s="36"/>
      <c r="J502" s="36"/>
      <c r="K502" s="37"/>
    </row>
    <row r="503" spans="9:11" x14ac:dyDescent="0.25">
      <c r="I503" s="36"/>
      <c r="J503" s="36"/>
      <c r="K503" s="37"/>
    </row>
    <row r="504" spans="9:11" x14ac:dyDescent="0.25">
      <c r="I504" s="36"/>
      <c r="J504" s="36"/>
      <c r="K504" s="37"/>
    </row>
    <row r="505" spans="9:11" x14ac:dyDescent="0.25">
      <c r="I505" s="36"/>
      <c r="J505" s="36"/>
      <c r="K505" s="37"/>
    </row>
    <row r="506" spans="9:11" x14ac:dyDescent="0.25">
      <c r="I506" s="36"/>
      <c r="J506" s="36"/>
      <c r="K506" s="37"/>
    </row>
    <row r="507" spans="9:11" x14ac:dyDescent="0.25">
      <c r="I507" s="36"/>
      <c r="J507" s="36"/>
      <c r="K507" s="37"/>
    </row>
    <row r="508" spans="9:11" x14ac:dyDescent="0.25">
      <c r="I508" s="36"/>
      <c r="J508" s="36"/>
      <c r="K508" s="37"/>
    </row>
    <row r="509" spans="9:11" x14ac:dyDescent="0.25">
      <c r="I509" s="36"/>
      <c r="J509" s="36"/>
      <c r="K509" s="37"/>
    </row>
    <row r="510" spans="9:11" x14ac:dyDescent="0.25">
      <c r="I510" s="36"/>
      <c r="J510" s="36"/>
      <c r="K510" s="37"/>
    </row>
    <row r="511" spans="9:11" x14ac:dyDescent="0.25">
      <c r="I511" s="36"/>
      <c r="J511" s="36"/>
      <c r="K511" s="37"/>
    </row>
    <row r="512" spans="9:11" x14ac:dyDescent="0.25">
      <c r="I512" s="36"/>
      <c r="J512" s="36"/>
      <c r="K512" s="37"/>
    </row>
    <row r="513" spans="9:11" x14ac:dyDescent="0.25">
      <c r="I513" s="36"/>
      <c r="J513" s="36"/>
      <c r="K513" s="37"/>
    </row>
    <row r="514" spans="9:11" x14ac:dyDescent="0.25">
      <c r="I514" s="36"/>
      <c r="J514" s="36"/>
      <c r="K514" s="37"/>
    </row>
    <row r="515" spans="9:11" x14ac:dyDescent="0.25">
      <c r="I515" s="36"/>
      <c r="J515" s="36"/>
      <c r="K515" s="37"/>
    </row>
    <row r="516" spans="9:11" x14ac:dyDescent="0.25">
      <c r="I516" s="36"/>
      <c r="J516" s="36"/>
      <c r="K516" s="37"/>
    </row>
    <row r="517" spans="9:11" x14ac:dyDescent="0.25">
      <c r="I517" s="36"/>
      <c r="J517" s="36"/>
      <c r="K517" s="37"/>
    </row>
    <row r="518" spans="9:11" x14ac:dyDescent="0.25">
      <c r="I518" s="36"/>
      <c r="J518" s="36"/>
      <c r="K518" s="37"/>
    </row>
    <row r="519" spans="9:11" x14ac:dyDescent="0.25">
      <c r="I519" s="36"/>
      <c r="J519" s="36"/>
      <c r="K519" s="37"/>
    </row>
    <row r="520" spans="9:11" x14ac:dyDescent="0.25">
      <c r="I520" s="36"/>
      <c r="J520" s="36"/>
      <c r="K520" s="37"/>
    </row>
    <row r="521" spans="9:11" x14ac:dyDescent="0.25">
      <c r="I521" s="36"/>
      <c r="J521" s="36"/>
      <c r="K521" s="37"/>
    </row>
    <row r="522" spans="9:11" x14ac:dyDescent="0.25">
      <c r="I522" s="36"/>
      <c r="J522" s="36"/>
      <c r="K522" s="37"/>
    </row>
    <row r="523" spans="9:11" x14ac:dyDescent="0.25">
      <c r="I523" s="36"/>
      <c r="J523" s="36"/>
      <c r="K523" s="37"/>
    </row>
    <row r="524" spans="9:11" x14ac:dyDescent="0.25">
      <c r="I524" s="36"/>
      <c r="J524" s="36"/>
      <c r="K524" s="37"/>
    </row>
    <row r="525" spans="9:11" x14ac:dyDescent="0.25">
      <c r="I525" s="36"/>
      <c r="J525" s="36"/>
      <c r="K525" s="37"/>
    </row>
    <row r="526" spans="9:11" x14ac:dyDescent="0.25">
      <c r="I526" s="36"/>
      <c r="J526" s="36"/>
      <c r="K526" s="37"/>
    </row>
    <row r="527" spans="9:11" x14ac:dyDescent="0.25">
      <c r="I527" s="36"/>
      <c r="J527" s="36"/>
      <c r="K527" s="37"/>
    </row>
    <row r="528" spans="9:11" x14ac:dyDescent="0.25">
      <c r="I528" s="36"/>
      <c r="J528" s="36"/>
      <c r="K528" s="37"/>
    </row>
    <row r="529" spans="9:11" x14ac:dyDescent="0.25">
      <c r="I529" s="36"/>
      <c r="J529" s="36"/>
      <c r="K529" s="37"/>
    </row>
    <row r="530" spans="9:11" x14ac:dyDescent="0.25">
      <c r="I530" s="36"/>
      <c r="J530" s="36"/>
      <c r="K530" s="37"/>
    </row>
    <row r="531" spans="9:11" x14ac:dyDescent="0.25">
      <c r="I531" s="36"/>
      <c r="J531" s="36"/>
      <c r="K531" s="37"/>
    </row>
    <row r="532" spans="9:11" x14ac:dyDescent="0.25">
      <c r="I532" s="36"/>
      <c r="J532" s="36"/>
      <c r="K532" s="37"/>
    </row>
    <row r="533" spans="9:11" x14ac:dyDescent="0.25">
      <c r="I533" s="36"/>
      <c r="J533" s="36"/>
      <c r="K533" s="37"/>
    </row>
    <row r="534" spans="9:11" x14ac:dyDescent="0.25">
      <c r="I534" s="36"/>
      <c r="J534" s="36"/>
      <c r="K534" s="37"/>
    </row>
    <row r="535" spans="9:11" x14ac:dyDescent="0.25">
      <c r="I535" s="36"/>
      <c r="J535" s="36"/>
      <c r="K535" s="37"/>
    </row>
    <row r="536" spans="9:11" x14ac:dyDescent="0.25">
      <c r="I536" s="36"/>
      <c r="J536" s="36"/>
      <c r="K536" s="37"/>
    </row>
    <row r="537" spans="9:11" x14ac:dyDescent="0.25">
      <c r="I537" s="36"/>
      <c r="J537" s="36"/>
      <c r="K537" s="37"/>
    </row>
    <row r="538" spans="9:11" x14ac:dyDescent="0.25">
      <c r="I538" s="36"/>
      <c r="J538" s="36"/>
      <c r="K538" s="37"/>
    </row>
    <row r="539" spans="9:11" x14ac:dyDescent="0.25">
      <c r="I539" s="36"/>
      <c r="J539" s="36"/>
      <c r="K539" s="37"/>
    </row>
    <row r="540" spans="9:11" x14ac:dyDescent="0.25">
      <c r="I540" s="36"/>
      <c r="J540" s="36"/>
      <c r="K540" s="37"/>
    </row>
    <row r="541" spans="9:11" x14ac:dyDescent="0.25">
      <c r="I541" s="36"/>
      <c r="J541" s="36"/>
      <c r="K541" s="37"/>
    </row>
    <row r="542" spans="9:11" x14ac:dyDescent="0.25">
      <c r="I542" s="36"/>
      <c r="J542" s="36"/>
      <c r="K542" s="37"/>
    </row>
    <row r="543" spans="9:11" x14ac:dyDescent="0.25">
      <c r="I543" s="36"/>
      <c r="J543" s="36"/>
      <c r="K543" s="37"/>
    </row>
    <row r="544" spans="9:11" x14ac:dyDescent="0.25">
      <c r="I544" s="36"/>
      <c r="J544" s="36"/>
      <c r="K544" s="37"/>
    </row>
    <row r="545" spans="9:11" x14ac:dyDescent="0.25">
      <c r="I545" s="36"/>
      <c r="J545" s="36"/>
      <c r="K545" s="37"/>
    </row>
    <row r="546" spans="9:11" x14ac:dyDescent="0.25">
      <c r="I546" s="36"/>
      <c r="J546" s="36"/>
      <c r="K546" s="37"/>
    </row>
    <row r="547" spans="9:11" x14ac:dyDescent="0.25">
      <c r="I547" s="36"/>
      <c r="J547" s="36"/>
      <c r="K547" s="37"/>
    </row>
    <row r="548" spans="9:11" x14ac:dyDescent="0.25">
      <c r="I548" s="36"/>
      <c r="J548" s="36"/>
      <c r="K548" s="37"/>
    </row>
    <row r="549" spans="9:11" x14ac:dyDescent="0.25">
      <c r="I549" s="36"/>
      <c r="J549" s="36"/>
      <c r="K549" s="37"/>
    </row>
    <row r="550" spans="9:11" x14ac:dyDescent="0.25">
      <c r="I550" s="36"/>
      <c r="J550" s="36"/>
      <c r="K550" s="37"/>
    </row>
    <row r="551" spans="9:11" x14ac:dyDescent="0.25">
      <c r="I551" s="36"/>
      <c r="J551" s="36"/>
      <c r="K551" s="37"/>
    </row>
    <row r="552" spans="9:11" x14ac:dyDescent="0.25">
      <c r="I552" s="36"/>
      <c r="J552" s="36"/>
      <c r="K552" s="37"/>
    </row>
    <row r="553" spans="9:11" x14ac:dyDescent="0.25">
      <c r="I553" s="36"/>
      <c r="J553" s="36"/>
      <c r="K553" s="37"/>
    </row>
    <row r="554" spans="9:11" x14ac:dyDescent="0.25">
      <c r="I554" s="36"/>
      <c r="J554" s="36"/>
      <c r="K554" s="37"/>
    </row>
    <row r="555" spans="9:11" x14ac:dyDescent="0.25">
      <c r="I555" s="36"/>
      <c r="J555" s="36"/>
      <c r="K555" s="37"/>
    </row>
    <row r="556" spans="9:11" x14ac:dyDescent="0.25">
      <c r="I556" s="36"/>
      <c r="J556" s="36"/>
      <c r="K556" s="37"/>
    </row>
    <row r="557" spans="9:11" x14ac:dyDescent="0.25">
      <c r="I557" s="36"/>
      <c r="J557" s="36"/>
      <c r="K557" s="37"/>
    </row>
    <row r="558" spans="9:11" x14ac:dyDescent="0.25">
      <c r="I558" s="36"/>
      <c r="J558" s="36"/>
      <c r="K558" s="37"/>
    </row>
    <row r="559" spans="9:11" x14ac:dyDescent="0.25">
      <c r="I559" s="36"/>
      <c r="J559" s="36"/>
      <c r="K559" s="37"/>
    </row>
    <row r="560" spans="9:11" x14ac:dyDescent="0.25">
      <c r="I560" s="36"/>
      <c r="J560" s="36"/>
      <c r="K560" s="37"/>
    </row>
    <row r="561" spans="9:11" x14ac:dyDescent="0.25">
      <c r="I561" s="36"/>
      <c r="J561" s="36"/>
      <c r="K561" s="37"/>
    </row>
    <row r="562" spans="9:11" x14ac:dyDescent="0.25">
      <c r="I562" s="36"/>
      <c r="J562" s="36"/>
      <c r="K562" s="37"/>
    </row>
    <row r="563" spans="9:11" x14ac:dyDescent="0.25">
      <c r="I563" s="36"/>
      <c r="J563" s="36"/>
      <c r="K563" s="37"/>
    </row>
    <row r="564" spans="9:11" x14ac:dyDescent="0.25">
      <c r="I564" s="36"/>
      <c r="J564" s="36"/>
      <c r="K564" s="37"/>
    </row>
    <row r="565" spans="9:11" x14ac:dyDescent="0.25">
      <c r="I565" s="36"/>
      <c r="J565" s="36"/>
      <c r="K565" s="37"/>
    </row>
    <row r="566" spans="9:11" x14ac:dyDescent="0.25">
      <c r="I566" s="36"/>
      <c r="J566" s="36"/>
      <c r="K566" s="37"/>
    </row>
    <row r="567" spans="9:11" x14ac:dyDescent="0.25">
      <c r="I567" s="36"/>
      <c r="J567" s="36"/>
      <c r="K567" s="37"/>
    </row>
    <row r="568" spans="9:11" x14ac:dyDescent="0.25">
      <c r="I568" s="36"/>
      <c r="J568" s="36"/>
      <c r="K568" s="37"/>
    </row>
    <row r="569" spans="9:11" x14ac:dyDescent="0.25">
      <c r="I569" s="36"/>
      <c r="J569" s="36"/>
      <c r="K569" s="37"/>
    </row>
    <row r="570" spans="9:11" x14ac:dyDescent="0.25">
      <c r="I570" s="36"/>
      <c r="J570" s="36"/>
      <c r="K570" s="37"/>
    </row>
    <row r="571" spans="9:11" x14ac:dyDescent="0.25">
      <c r="I571" s="36"/>
      <c r="J571" s="36"/>
      <c r="K571" s="37"/>
    </row>
    <row r="572" spans="9:11" x14ac:dyDescent="0.25">
      <c r="I572" s="36"/>
      <c r="J572" s="36"/>
      <c r="K572" s="37"/>
    </row>
    <row r="573" spans="9:11" x14ac:dyDescent="0.25">
      <c r="I573" s="36"/>
      <c r="J573" s="36"/>
      <c r="K573" s="37"/>
    </row>
    <row r="574" spans="9:11" x14ac:dyDescent="0.25">
      <c r="I574" s="36"/>
      <c r="J574" s="36"/>
      <c r="K574" s="37"/>
    </row>
    <row r="575" spans="9:11" x14ac:dyDescent="0.25">
      <c r="I575" s="36"/>
      <c r="J575" s="36"/>
      <c r="K575" s="37"/>
    </row>
    <row r="576" spans="9:11" x14ac:dyDescent="0.25">
      <c r="I576" s="36"/>
      <c r="J576" s="36"/>
      <c r="K576" s="37"/>
    </row>
    <row r="577" spans="9:11" x14ac:dyDescent="0.25">
      <c r="I577" s="36"/>
      <c r="J577" s="36"/>
      <c r="K577" s="37"/>
    </row>
    <row r="578" spans="9:11" x14ac:dyDescent="0.25">
      <c r="I578" s="36"/>
      <c r="J578" s="36"/>
      <c r="K578" s="37"/>
    </row>
    <row r="579" spans="9:11" x14ac:dyDescent="0.25">
      <c r="I579" s="36"/>
      <c r="J579" s="36"/>
      <c r="K579" s="37"/>
    </row>
    <row r="580" spans="9:11" x14ac:dyDescent="0.25">
      <c r="I580" s="36"/>
      <c r="J580" s="36"/>
      <c r="K580" s="37"/>
    </row>
    <row r="581" spans="9:11" x14ac:dyDescent="0.25">
      <c r="I581" s="36"/>
      <c r="J581" s="36"/>
      <c r="K581" s="37"/>
    </row>
    <row r="582" spans="9:11" x14ac:dyDescent="0.25">
      <c r="I582" s="36"/>
      <c r="J582" s="36"/>
      <c r="K582" s="37"/>
    </row>
    <row r="583" spans="9:11" x14ac:dyDescent="0.25">
      <c r="I583" s="36"/>
      <c r="J583" s="36"/>
      <c r="K583" s="37"/>
    </row>
    <row r="584" spans="9:11" x14ac:dyDescent="0.25">
      <c r="I584" s="36"/>
      <c r="J584" s="36"/>
      <c r="K584" s="37"/>
    </row>
    <row r="585" spans="9:11" x14ac:dyDescent="0.25">
      <c r="I585" s="36"/>
      <c r="J585" s="36"/>
      <c r="K585" s="37"/>
    </row>
    <row r="586" spans="9:11" x14ac:dyDescent="0.25">
      <c r="I586" s="36"/>
      <c r="J586" s="36"/>
      <c r="K586" s="37"/>
    </row>
    <row r="587" spans="9:11" x14ac:dyDescent="0.25">
      <c r="I587" s="36"/>
      <c r="J587" s="36"/>
      <c r="K587" s="37"/>
    </row>
    <row r="588" spans="9:11" x14ac:dyDescent="0.25">
      <c r="I588" s="36"/>
      <c r="J588" s="36"/>
      <c r="K588" s="37"/>
    </row>
    <row r="589" spans="9:11" x14ac:dyDescent="0.25">
      <c r="I589" s="36"/>
      <c r="J589" s="36"/>
      <c r="K589" s="37"/>
    </row>
    <row r="590" spans="9:11" x14ac:dyDescent="0.25">
      <c r="I590" s="36"/>
      <c r="J590" s="36"/>
      <c r="K590" s="37"/>
    </row>
    <row r="591" spans="9:11" x14ac:dyDescent="0.25">
      <c r="I591" s="36"/>
      <c r="J591" s="36"/>
      <c r="K591" s="37"/>
    </row>
    <row r="592" spans="9:11" x14ac:dyDescent="0.25">
      <c r="I592" s="36"/>
      <c r="J592" s="36"/>
      <c r="K592" s="37"/>
    </row>
    <row r="593" spans="9:11" x14ac:dyDescent="0.25">
      <c r="I593" s="36"/>
      <c r="J593" s="36"/>
      <c r="K593" s="37"/>
    </row>
    <row r="594" spans="9:11" x14ac:dyDescent="0.25">
      <c r="I594" s="36"/>
      <c r="J594" s="36"/>
      <c r="K594" s="37"/>
    </row>
    <row r="595" spans="9:11" x14ac:dyDescent="0.25">
      <c r="I595" s="36"/>
      <c r="J595" s="36"/>
      <c r="K595" s="37"/>
    </row>
    <row r="596" spans="9:11" x14ac:dyDescent="0.25">
      <c r="I596" s="36"/>
      <c r="J596" s="36"/>
      <c r="K596" s="37"/>
    </row>
    <row r="597" spans="9:11" x14ac:dyDescent="0.25">
      <c r="I597" s="36"/>
      <c r="J597" s="36"/>
      <c r="K597" s="37"/>
    </row>
    <row r="598" spans="9:11" x14ac:dyDescent="0.25">
      <c r="I598" s="36"/>
      <c r="J598" s="36"/>
      <c r="K598" s="37"/>
    </row>
    <row r="599" spans="9:11" x14ac:dyDescent="0.25">
      <c r="I599" s="36"/>
      <c r="J599" s="36"/>
      <c r="K599" s="37"/>
    </row>
    <row r="600" spans="9:11" x14ac:dyDescent="0.25">
      <c r="I600" s="36"/>
      <c r="J600" s="36"/>
      <c r="K600" s="37"/>
    </row>
    <row r="601" spans="9:11" x14ac:dyDescent="0.25">
      <c r="I601" s="36"/>
      <c r="J601" s="36"/>
      <c r="K601" s="37"/>
    </row>
    <row r="602" spans="9:11" x14ac:dyDescent="0.25">
      <c r="I602" s="36"/>
      <c r="J602" s="36"/>
      <c r="K602" s="37"/>
    </row>
    <row r="603" spans="9:11" x14ac:dyDescent="0.25">
      <c r="I603" s="36"/>
      <c r="J603" s="36"/>
      <c r="K603" s="37"/>
    </row>
    <row r="604" spans="9:11" x14ac:dyDescent="0.25">
      <c r="I604" s="36"/>
      <c r="J604" s="36"/>
      <c r="K604" s="37"/>
    </row>
    <row r="605" spans="9:11" x14ac:dyDescent="0.25">
      <c r="I605" s="36"/>
      <c r="J605" s="36"/>
      <c r="K605" s="37"/>
    </row>
    <row r="606" spans="9:11" x14ac:dyDescent="0.25">
      <c r="I606" s="36"/>
      <c r="J606" s="36"/>
      <c r="K606" s="37"/>
    </row>
    <row r="607" spans="9:11" x14ac:dyDescent="0.25">
      <c r="I607" s="36"/>
      <c r="J607" s="36"/>
      <c r="K607" s="37"/>
    </row>
    <row r="608" spans="9:11" x14ac:dyDescent="0.25">
      <c r="I608" s="36"/>
      <c r="J608" s="36"/>
      <c r="K608" s="37"/>
    </row>
    <row r="609" spans="9:11" x14ac:dyDescent="0.25">
      <c r="I609" s="36"/>
      <c r="J609" s="36"/>
      <c r="K609" s="37"/>
    </row>
    <row r="610" spans="9:11" x14ac:dyDescent="0.25">
      <c r="I610" s="36"/>
      <c r="J610" s="36"/>
      <c r="K610" s="37"/>
    </row>
    <row r="611" spans="9:11" x14ac:dyDescent="0.25">
      <c r="I611" s="36"/>
      <c r="J611" s="36"/>
      <c r="K611" s="37"/>
    </row>
    <row r="612" spans="9:11" x14ac:dyDescent="0.25">
      <c r="I612" s="36"/>
      <c r="J612" s="36"/>
      <c r="K612" s="37"/>
    </row>
    <row r="613" spans="9:11" x14ac:dyDescent="0.25">
      <c r="I613" s="36"/>
      <c r="J613" s="36"/>
      <c r="K613" s="37"/>
    </row>
    <row r="614" spans="9:11" x14ac:dyDescent="0.25">
      <c r="I614" s="36"/>
      <c r="J614" s="36"/>
      <c r="K614" s="37"/>
    </row>
    <row r="615" spans="9:11" x14ac:dyDescent="0.25">
      <c r="I615" s="36"/>
      <c r="J615" s="36"/>
      <c r="K615" s="37"/>
    </row>
    <row r="616" spans="9:11" x14ac:dyDescent="0.25">
      <c r="I616" s="36"/>
      <c r="J616" s="36"/>
      <c r="K616" s="37"/>
    </row>
    <row r="617" spans="9:11" x14ac:dyDescent="0.25">
      <c r="I617" s="36"/>
      <c r="J617" s="36"/>
      <c r="K617" s="37"/>
    </row>
    <row r="618" spans="9:11" x14ac:dyDescent="0.25">
      <c r="I618" s="36"/>
      <c r="J618" s="36"/>
      <c r="K618" s="37"/>
    </row>
    <row r="619" spans="9:11" x14ac:dyDescent="0.25">
      <c r="I619" s="36"/>
      <c r="J619" s="36"/>
      <c r="K619" s="37"/>
    </row>
    <row r="620" spans="9:11" x14ac:dyDescent="0.25">
      <c r="I620" s="36"/>
      <c r="J620" s="36"/>
      <c r="K620" s="37"/>
    </row>
    <row r="621" spans="9:11" x14ac:dyDescent="0.25">
      <c r="I621" s="36"/>
      <c r="J621" s="36"/>
      <c r="K621" s="37"/>
    </row>
  </sheetData>
  <mergeCells count="1102">
    <mergeCell ref="H260:H261"/>
    <mergeCell ref="C370:C371"/>
    <mergeCell ref="E375:E376"/>
    <mergeCell ref="H355:H356"/>
    <mergeCell ref="G315:G316"/>
    <mergeCell ref="G353:G354"/>
    <mergeCell ref="H353:H354"/>
    <mergeCell ref="F372:F374"/>
    <mergeCell ref="G372:G374"/>
    <mergeCell ref="H372:H374"/>
    <mergeCell ref="F375:F377"/>
    <mergeCell ref="G375:G377"/>
    <mergeCell ref="H375:H377"/>
    <mergeCell ref="F378:F380"/>
    <mergeCell ref="G378:G380"/>
    <mergeCell ref="H378:H380"/>
    <mergeCell ref="F381:F383"/>
    <mergeCell ref="G381:G383"/>
    <mergeCell ref="H381:H383"/>
    <mergeCell ref="H302:H303"/>
    <mergeCell ref="E266:E269"/>
    <mergeCell ref="H293:H294"/>
    <mergeCell ref="F308:F309"/>
    <mergeCell ref="C312:C313"/>
    <mergeCell ref="G300:G301"/>
    <mergeCell ref="C291:C294"/>
    <mergeCell ref="G288:G289"/>
    <mergeCell ref="G293:G294"/>
    <mergeCell ref="H276:H277"/>
    <mergeCell ref="F339:F340"/>
    <mergeCell ref="E341:E342"/>
    <mergeCell ref="G308:G309"/>
    <mergeCell ref="B392:B393"/>
    <mergeCell ref="C392:C393"/>
    <mergeCell ref="H363:H364"/>
    <mergeCell ref="H365:H366"/>
    <mergeCell ref="E365:E368"/>
    <mergeCell ref="E370:E371"/>
    <mergeCell ref="E372:E373"/>
    <mergeCell ref="B359:B360"/>
    <mergeCell ref="F326:F335"/>
    <mergeCell ref="H345:H346"/>
    <mergeCell ref="H339:H340"/>
    <mergeCell ref="C337:C338"/>
    <mergeCell ref="E337:E338"/>
    <mergeCell ref="G351:G352"/>
    <mergeCell ref="G343:G344"/>
    <mergeCell ref="F384:F386"/>
    <mergeCell ref="G384:G386"/>
    <mergeCell ref="H384:H386"/>
    <mergeCell ref="F387:F389"/>
    <mergeCell ref="G387:G389"/>
    <mergeCell ref="H387:H389"/>
    <mergeCell ref="C359:C360"/>
    <mergeCell ref="G347:G348"/>
    <mergeCell ref="B361:B362"/>
    <mergeCell ref="A391:K391"/>
    <mergeCell ref="A375:A376"/>
    <mergeCell ref="B363:B364"/>
    <mergeCell ref="C363:C364"/>
    <mergeCell ref="B365:B368"/>
    <mergeCell ref="C365:C368"/>
    <mergeCell ref="B372:B373"/>
    <mergeCell ref="B370:B371"/>
    <mergeCell ref="B471:B472"/>
    <mergeCell ref="C471:C472"/>
    <mergeCell ref="F449:G450"/>
    <mergeCell ref="F451:F452"/>
    <mergeCell ref="C449:C470"/>
    <mergeCell ref="B449:B470"/>
    <mergeCell ref="G451:G452"/>
    <mergeCell ref="G453:G454"/>
    <mergeCell ref="F453:F454"/>
    <mergeCell ref="F455:G456"/>
    <mergeCell ref="F457:G458"/>
    <mergeCell ref="F459:G460"/>
    <mergeCell ref="F461:G462"/>
    <mergeCell ref="F463:G464"/>
    <mergeCell ref="F465:G466"/>
    <mergeCell ref="F467:G468"/>
    <mergeCell ref="B447:B448"/>
    <mergeCell ref="B401:B420"/>
    <mergeCell ref="B378:B379"/>
    <mergeCell ref="F365:F368"/>
    <mergeCell ref="C394:C395"/>
    <mergeCell ref="E394:E395"/>
    <mergeCell ref="B434:B435"/>
    <mergeCell ref="F432:F433"/>
    <mergeCell ref="F428:F429"/>
    <mergeCell ref="G415:G416"/>
    <mergeCell ref="H455:H456"/>
    <mergeCell ref="G405:G406"/>
    <mergeCell ref="C445:C446"/>
    <mergeCell ref="C447:C448"/>
    <mergeCell ref="G417:G418"/>
    <mergeCell ref="G419:G420"/>
    <mergeCell ref="C401:C420"/>
    <mergeCell ref="E401:E420"/>
    <mergeCell ref="F401:F420"/>
    <mergeCell ref="H401:H420"/>
    <mergeCell ref="E471:E472"/>
    <mergeCell ref="F471:F472"/>
    <mergeCell ref="G471:G472"/>
    <mergeCell ref="H471:H472"/>
    <mergeCell ref="C441:C444"/>
    <mergeCell ref="B441:B444"/>
    <mergeCell ref="E439:E448"/>
    <mergeCell ref="F469:G470"/>
    <mergeCell ref="E449:E470"/>
    <mergeCell ref="H469:H470"/>
    <mergeCell ref="H467:H468"/>
    <mergeCell ref="H465:H466"/>
    <mergeCell ref="H453:H454"/>
    <mergeCell ref="H463:H464"/>
    <mergeCell ref="H461:H462"/>
    <mergeCell ref="H459:H460"/>
    <mergeCell ref="H457:H458"/>
    <mergeCell ref="F439:G440"/>
    <mergeCell ref="H439:H440"/>
    <mergeCell ref="G422:G423"/>
    <mergeCell ref="H422:H423"/>
    <mergeCell ref="H451:H452"/>
    <mergeCell ref="H434:H435"/>
    <mergeCell ref="E422:E423"/>
    <mergeCell ref="H430:H431"/>
    <mergeCell ref="G403:G404"/>
    <mergeCell ref="G409:G410"/>
    <mergeCell ref="F443:G444"/>
    <mergeCell ref="H443:H444"/>
    <mergeCell ref="H426:H427"/>
    <mergeCell ref="F430:F431"/>
    <mergeCell ref="G430:G431"/>
    <mergeCell ref="A398:K398"/>
    <mergeCell ref="G399:G400"/>
    <mergeCell ref="B428:B429"/>
    <mergeCell ref="F447:G448"/>
    <mergeCell ref="H445:H446"/>
    <mergeCell ref="B445:B446"/>
    <mergeCell ref="A436:K436"/>
    <mergeCell ref="F445:G446"/>
    <mergeCell ref="F434:F435"/>
    <mergeCell ref="A424:A425"/>
    <mergeCell ref="A399:A400"/>
    <mergeCell ref="C434:C435"/>
    <mergeCell ref="E434:E435"/>
    <mergeCell ref="C428:C429"/>
    <mergeCell ref="E428:E429"/>
    <mergeCell ref="G434:G435"/>
    <mergeCell ref="B422:B423"/>
    <mergeCell ref="G426:G427"/>
    <mergeCell ref="F422:F423"/>
    <mergeCell ref="A401:A402"/>
    <mergeCell ref="A403:A404"/>
    <mergeCell ref="A434:A435"/>
    <mergeCell ref="H449:H450"/>
    <mergeCell ref="H351:H352"/>
    <mergeCell ref="G359:G360"/>
    <mergeCell ref="H359:H360"/>
    <mergeCell ref="C426:C427"/>
    <mergeCell ref="E426:E427"/>
    <mergeCell ref="F426:F427"/>
    <mergeCell ref="G432:G433"/>
    <mergeCell ref="B399:B400"/>
    <mergeCell ref="C399:C400"/>
    <mergeCell ref="H432:H433"/>
    <mergeCell ref="G365:G368"/>
    <mergeCell ref="H367:H368"/>
    <mergeCell ref="E399:E400"/>
    <mergeCell ref="E359:E360"/>
    <mergeCell ref="F361:F362"/>
    <mergeCell ref="G370:G371"/>
    <mergeCell ref="C378:C379"/>
    <mergeCell ref="E378:E379"/>
    <mergeCell ref="F399:F400"/>
    <mergeCell ref="B396:B397"/>
    <mergeCell ref="C396:C397"/>
    <mergeCell ref="E396:E397"/>
    <mergeCell ref="F396:F397"/>
    <mergeCell ref="H361:H362"/>
    <mergeCell ref="C430:C431"/>
    <mergeCell ref="E430:E431"/>
    <mergeCell ref="H396:H397"/>
    <mergeCell ref="B375:B376"/>
    <mergeCell ref="C375:C376"/>
    <mergeCell ref="A369:K369"/>
    <mergeCell ref="G363:G364"/>
    <mergeCell ref="P439:P440"/>
    <mergeCell ref="C424:C425"/>
    <mergeCell ref="E424:E425"/>
    <mergeCell ref="F424:F425"/>
    <mergeCell ref="G424:G425"/>
    <mergeCell ref="H424:H425"/>
    <mergeCell ref="G428:G429"/>
    <mergeCell ref="H428:H429"/>
    <mergeCell ref="E381:E382"/>
    <mergeCell ref="E392:E393"/>
    <mergeCell ref="F392:F393"/>
    <mergeCell ref="B439:B440"/>
    <mergeCell ref="C439:C440"/>
    <mergeCell ref="E387:E388"/>
    <mergeCell ref="B424:B425"/>
    <mergeCell ref="B426:B427"/>
    <mergeCell ref="H394:H395"/>
    <mergeCell ref="H392:H393"/>
    <mergeCell ref="A421:K421"/>
    <mergeCell ref="A439:A448"/>
    <mergeCell ref="A426:A427"/>
    <mergeCell ref="A428:A429"/>
    <mergeCell ref="A430:A431"/>
    <mergeCell ref="C422:C423"/>
    <mergeCell ref="G411:G412"/>
    <mergeCell ref="G407:G408"/>
    <mergeCell ref="G413:G414"/>
    <mergeCell ref="H441:H442"/>
    <mergeCell ref="B432:B433"/>
    <mergeCell ref="C432:C433"/>
    <mergeCell ref="E432:E433"/>
    <mergeCell ref="B430:B431"/>
    <mergeCell ref="G345:G346"/>
    <mergeCell ref="F304:F305"/>
    <mergeCell ref="C341:C342"/>
    <mergeCell ref="B341:B342"/>
    <mergeCell ref="E343:E356"/>
    <mergeCell ref="F323:F324"/>
    <mergeCell ref="G323:G324"/>
    <mergeCell ref="A325:K325"/>
    <mergeCell ref="G319:G320"/>
    <mergeCell ref="H319:H320"/>
    <mergeCell ref="C321:C322"/>
    <mergeCell ref="E321:E322"/>
    <mergeCell ref="F321:F322"/>
    <mergeCell ref="H328:H329"/>
    <mergeCell ref="G332:G333"/>
    <mergeCell ref="H332:H333"/>
    <mergeCell ref="B326:B335"/>
    <mergeCell ref="E326:E335"/>
    <mergeCell ref="G328:G329"/>
    <mergeCell ref="A310:A311"/>
    <mergeCell ref="B337:B338"/>
    <mergeCell ref="G321:G322"/>
    <mergeCell ref="H321:H322"/>
    <mergeCell ref="F341:F342"/>
    <mergeCell ref="H337:H338"/>
    <mergeCell ref="C351:C354"/>
    <mergeCell ref="A312:A313"/>
    <mergeCell ref="E310:E311"/>
    <mergeCell ref="A315:A316"/>
    <mergeCell ref="F317:F320"/>
    <mergeCell ref="H310:H311"/>
    <mergeCell ref="B312:B313"/>
    <mergeCell ref="G339:G340"/>
    <mergeCell ref="A432:A433"/>
    <mergeCell ref="H447:H448"/>
    <mergeCell ref="B437:B438"/>
    <mergeCell ref="C437:C438"/>
    <mergeCell ref="E437:E438"/>
    <mergeCell ref="F437:F438"/>
    <mergeCell ref="H334:H335"/>
    <mergeCell ref="A370:A371"/>
    <mergeCell ref="E363:E364"/>
    <mergeCell ref="A361:A364"/>
    <mergeCell ref="A365:A366"/>
    <mergeCell ref="A367:A368"/>
    <mergeCell ref="A372:A373"/>
    <mergeCell ref="B384:B385"/>
    <mergeCell ref="C384:C385"/>
    <mergeCell ref="E384:E385"/>
    <mergeCell ref="G437:G438"/>
    <mergeCell ref="H437:H438"/>
    <mergeCell ref="F441:G442"/>
    <mergeCell ref="C343:C350"/>
    <mergeCell ref="H347:H348"/>
    <mergeCell ref="A437:A438"/>
    <mergeCell ref="G349:G350"/>
    <mergeCell ref="H349:H350"/>
    <mergeCell ref="A422:A423"/>
    <mergeCell ref="A252:A255"/>
    <mergeCell ref="G282:G283"/>
    <mergeCell ref="A284:A287"/>
    <mergeCell ref="B250:B251"/>
    <mergeCell ref="B276:B283"/>
    <mergeCell ref="F278:F279"/>
    <mergeCell ref="E274:E275"/>
    <mergeCell ref="G276:G277"/>
    <mergeCell ref="F276:F277"/>
    <mergeCell ref="A280:A283"/>
    <mergeCell ref="F262:F265"/>
    <mergeCell ref="C260:C261"/>
    <mergeCell ref="F284:F287"/>
    <mergeCell ref="G284:G287"/>
    <mergeCell ref="C270:C271"/>
    <mergeCell ref="A272:A275"/>
    <mergeCell ref="B260:B261"/>
    <mergeCell ref="A262:A265"/>
    <mergeCell ref="A209:A210"/>
    <mergeCell ref="A213:A214"/>
    <mergeCell ref="E296:E299"/>
    <mergeCell ref="B296:B299"/>
    <mergeCell ref="E304:E305"/>
    <mergeCell ref="A215:K215"/>
    <mergeCell ref="B310:B311"/>
    <mergeCell ref="C310:C311"/>
    <mergeCell ref="A314:K314"/>
    <mergeCell ref="F302:F303"/>
    <mergeCell ref="B248:B249"/>
    <mergeCell ref="C248:C249"/>
    <mergeCell ref="H306:H307"/>
    <mergeCell ref="A256:A257"/>
    <mergeCell ref="H224:H225"/>
    <mergeCell ref="A238:K238"/>
    <mergeCell ref="A247:K247"/>
    <mergeCell ref="A290:K290"/>
    <mergeCell ref="H239:H240"/>
    <mergeCell ref="B302:B303"/>
    <mergeCell ref="H262:H263"/>
    <mergeCell ref="H264:H265"/>
    <mergeCell ref="H266:H267"/>
    <mergeCell ref="H268:H269"/>
    <mergeCell ref="H241:H242"/>
    <mergeCell ref="B222:B233"/>
    <mergeCell ref="B236:B237"/>
    <mergeCell ref="A248:A249"/>
    <mergeCell ref="A218:A219"/>
    <mergeCell ref="B256:B257"/>
    <mergeCell ref="C256:C257"/>
    <mergeCell ref="E256:E257"/>
    <mergeCell ref="C315:C316"/>
    <mergeCell ref="F310:F311"/>
    <mergeCell ref="G310:G311"/>
    <mergeCell ref="B323:B324"/>
    <mergeCell ref="C323:C324"/>
    <mergeCell ref="E323:E324"/>
    <mergeCell ref="G302:G303"/>
    <mergeCell ref="F205:F206"/>
    <mergeCell ref="G205:G206"/>
    <mergeCell ref="F207:F208"/>
    <mergeCell ref="G207:G208"/>
    <mergeCell ref="B209:B210"/>
    <mergeCell ref="E236:E237"/>
    <mergeCell ref="F236:F237"/>
    <mergeCell ref="G236:G237"/>
    <mergeCell ref="F216:F217"/>
    <mergeCell ref="F248:F249"/>
    <mergeCell ref="E211:E212"/>
    <mergeCell ref="F211:F212"/>
    <mergeCell ref="G211:G212"/>
    <mergeCell ref="E248:E249"/>
    <mergeCell ref="G230:G231"/>
    <mergeCell ref="F220:F221"/>
    <mergeCell ref="B243:B246"/>
    <mergeCell ref="C243:C246"/>
    <mergeCell ref="E272:E273"/>
    <mergeCell ref="B291:B294"/>
    <mergeCell ref="B218:B219"/>
    <mergeCell ref="B270:B271"/>
    <mergeCell ref="F266:F269"/>
    <mergeCell ref="G266:G269"/>
    <mergeCell ref="F250:F251"/>
    <mergeCell ref="A111:A112"/>
    <mergeCell ref="A145:A146"/>
    <mergeCell ref="B137:B140"/>
    <mergeCell ref="C137:C140"/>
    <mergeCell ref="E137:E140"/>
    <mergeCell ref="A153:A154"/>
    <mergeCell ref="H192:H193"/>
    <mergeCell ref="C195:C196"/>
    <mergeCell ref="E195:E196"/>
    <mergeCell ref="G226:G227"/>
    <mergeCell ref="B201:B202"/>
    <mergeCell ref="C201:C202"/>
    <mergeCell ref="C234:C235"/>
    <mergeCell ref="E234:E235"/>
    <mergeCell ref="C250:C251"/>
    <mergeCell ref="G248:G249"/>
    <mergeCell ref="A211:A212"/>
    <mergeCell ref="A243:A246"/>
    <mergeCell ref="B216:B217"/>
    <mergeCell ref="C216:C217"/>
    <mergeCell ref="E216:E217"/>
    <mergeCell ref="E209:E210"/>
    <mergeCell ref="A234:A235"/>
    <mergeCell ref="C209:C210"/>
    <mergeCell ref="E213:E214"/>
    <mergeCell ref="F213:F214"/>
    <mergeCell ref="G213:G214"/>
    <mergeCell ref="B234:B235"/>
    <mergeCell ref="E218:E219"/>
    <mergeCell ref="F218:F219"/>
    <mergeCell ref="G218:G219"/>
    <mergeCell ref="C222:C233"/>
    <mergeCell ref="A117:A118"/>
    <mergeCell ref="A119:A122"/>
    <mergeCell ref="A125:A126"/>
    <mergeCell ref="A127:A128"/>
    <mergeCell ref="A129:A130"/>
    <mergeCell ref="A131:A132"/>
    <mergeCell ref="A133:A134"/>
    <mergeCell ref="A135:A136"/>
    <mergeCell ref="A137:A140"/>
    <mergeCell ref="A141:A144"/>
    <mergeCell ref="A160:A161"/>
    <mergeCell ref="E133:E134"/>
    <mergeCell ref="A216:A217"/>
    <mergeCell ref="A201:A202"/>
    <mergeCell ref="F203:F204"/>
    <mergeCell ref="A203:A204"/>
    <mergeCell ref="F209:F210"/>
    <mergeCell ref="B205:B206"/>
    <mergeCell ref="F201:F202"/>
    <mergeCell ref="A205:A206"/>
    <mergeCell ref="C213:C214"/>
    <mergeCell ref="E205:E206"/>
    <mergeCell ref="C205:C206"/>
    <mergeCell ref="A192:A193"/>
    <mergeCell ref="C135:C136"/>
    <mergeCell ref="C133:C134"/>
    <mergeCell ref="E127:E128"/>
    <mergeCell ref="B188:B189"/>
    <mergeCell ref="B164:B165"/>
    <mergeCell ref="B149:B152"/>
    <mergeCell ref="C149:C152"/>
    <mergeCell ref="A207:A208"/>
    <mergeCell ref="A2:A3"/>
    <mergeCell ref="A4:K4"/>
    <mergeCell ref="A6:A9"/>
    <mergeCell ref="A66:K66"/>
    <mergeCell ref="G12:G13"/>
    <mergeCell ref="G14:G15"/>
    <mergeCell ref="A77:A78"/>
    <mergeCell ref="A107:A108"/>
    <mergeCell ref="H46:H47"/>
    <mergeCell ref="H111:H112"/>
    <mergeCell ref="C113:C114"/>
    <mergeCell ref="H67:H68"/>
    <mergeCell ref="B40:B43"/>
    <mergeCell ref="C40:C43"/>
    <mergeCell ref="C93:C96"/>
    <mergeCell ref="B93:B96"/>
    <mergeCell ref="C103:C106"/>
    <mergeCell ref="A33:A34"/>
    <mergeCell ref="A36:A37"/>
    <mergeCell ref="A38:A39"/>
    <mergeCell ref="A40:A43"/>
    <mergeCell ref="G95:G96"/>
    <mergeCell ref="C73:C74"/>
    <mergeCell ref="E73:E74"/>
    <mergeCell ref="B73:B74"/>
    <mergeCell ref="H83:H84"/>
    <mergeCell ref="H87:H88"/>
    <mergeCell ref="H75:H76"/>
    <mergeCell ref="F93:F96"/>
    <mergeCell ref="F107:F108"/>
    <mergeCell ref="G97:G98"/>
    <mergeCell ref="A109:A110"/>
    <mergeCell ref="A149:A152"/>
    <mergeCell ref="G109:G110"/>
    <mergeCell ref="B109:B110"/>
    <mergeCell ref="A44:A59"/>
    <mergeCell ref="A67:A68"/>
    <mergeCell ref="A69:A70"/>
    <mergeCell ref="A71:A72"/>
    <mergeCell ref="A73:A74"/>
    <mergeCell ref="G24:G25"/>
    <mergeCell ref="H24:H25"/>
    <mergeCell ref="H26:H27"/>
    <mergeCell ref="A35:K35"/>
    <mergeCell ref="A79:A80"/>
    <mergeCell ref="A81:A82"/>
    <mergeCell ref="A75:A76"/>
    <mergeCell ref="B117:B118"/>
    <mergeCell ref="E135:E136"/>
    <mergeCell ref="C119:C124"/>
    <mergeCell ref="E119:E124"/>
    <mergeCell ref="F119:F124"/>
    <mergeCell ref="G123:G124"/>
    <mergeCell ref="E71:E72"/>
    <mergeCell ref="B75:B76"/>
    <mergeCell ref="C75:C76"/>
    <mergeCell ref="E75:E76"/>
    <mergeCell ref="B85:B88"/>
    <mergeCell ref="A113:A114"/>
    <mergeCell ref="A83:A84"/>
    <mergeCell ref="H133:H134"/>
    <mergeCell ref="C77:C78"/>
    <mergeCell ref="E113:E114"/>
    <mergeCell ref="A115:A116"/>
    <mergeCell ref="G85:G88"/>
    <mergeCell ref="G73:G74"/>
    <mergeCell ref="H73:H74"/>
    <mergeCell ref="G115:G116"/>
    <mergeCell ref="C67:C68"/>
    <mergeCell ref="B67:B68"/>
    <mergeCell ref="C83:C84"/>
    <mergeCell ref="E83:E84"/>
    <mergeCell ref="F83:F84"/>
    <mergeCell ref="E93:E96"/>
    <mergeCell ref="B133:B134"/>
    <mergeCell ref="H115:H116"/>
    <mergeCell ref="G91:G92"/>
    <mergeCell ref="H91:H92"/>
    <mergeCell ref="G107:G108"/>
    <mergeCell ref="H135:H136"/>
    <mergeCell ref="E129:E130"/>
    <mergeCell ref="B91:B92"/>
    <mergeCell ref="F75:F76"/>
    <mergeCell ref="F135:F136"/>
    <mergeCell ref="B115:B116"/>
    <mergeCell ref="F73:F74"/>
    <mergeCell ref="C71:C72"/>
    <mergeCell ref="C117:C118"/>
    <mergeCell ref="B141:B144"/>
    <mergeCell ref="C141:C144"/>
    <mergeCell ref="B155:B156"/>
    <mergeCell ref="C155:C156"/>
    <mergeCell ref="B81:B82"/>
    <mergeCell ref="C81:C82"/>
    <mergeCell ref="E81:E82"/>
    <mergeCell ref="F162:F163"/>
    <mergeCell ref="C166:C167"/>
    <mergeCell ref="C160:C161"/>
    <mergeCell ref="C129:C130"/>
    <mergeCell ref="B111:B112"/>
    <mergeCell ref="C111:C112"/>
    <mergeCell ref="B77:B78"/>
    <mergeCell ref="B71:B72"/>
    <mergeCell ref="B135:B136"/>
    <mergeCell ref="B127:B128"/>
    <mergeCell ref="C127:C128"/>
    <mergeCell ref="F141:F144"/>
    <mergeCell ref="A168:A169"/>
    <mergeCell ref="A170:A171"/>
    <mergeCell ref="A164:A165"/>
    <mergeCell ref="A166:A167"/>
    <mergeCell ref="A162:A163"/>
    <mergeCell ref="G113:G114"/>
    <mergeCell ref="A89:A90"/>
    <mergeCell ref="A91:A92"/>
    <mergeCell ref="A97:A102"/>
    <mergeCell ref="C79:C80"/>
    <mergeCell ref="E79:E80"/>
    <mergeCell ref="H127:H128"/>
    <mergeCell ref="H28:H29"/>
    <mergeCell ref="F10:F29"/>
    <mergeCell ref="G141:G144"/>
    <mergeCell ref="B168:B169"/>
    <mergeCell ref="C168:C169"/>
    <mergeCell ref="H162:H163"/>
    <mergeCell ref="H160:H161"/>
    <mergeCell ref="B162:B163"/>
    <mergeCell ref="B119:B124"/>
    <mergeCell ref="H145:H146"/>
    <mergeCell ref="H149:H150"/>
    <mergeCell ref="H151:H152"/>
    <mergeCell ref="F131:F132"/>
    <mergeCell ref="G131:G132"/>
    <mergeCell ref="B83:B84"/>
    <mergeCell ref="C115:C116"/>
    <mergeCell ref="E117:E118"/>
    <mergeCell ref="F166:F167"/>
    <mergeCell ref="E115:E116"/>
    <mergeCell ref="F91:F92"/>
    <mergeCell ref="C44:C65"/>
    <mergeCell ref="G52:G53"/>
    <mergeCell ref="B2:D2"/>
    <mergeCell ref="E2:E3"/>
    <mergeCell ref="F2:G2"/>
    <mergeCell ref="H2:H3"/>
    <mergeCell ref="B160:B161"/>
    <mergeCell ref="F168:F169"/>
    <mergeCell ref="G168:G169"/>
    <mergeCell ref="C170:C171"/>
    <mergeCell ref="E170:E171"/>
    <mergeCell ref="E160:E161"/>
    <mergeCell ref="C38:C39"/>
    <mergeCell ref="E85:E88"/>
    <mergeCell ref="F85:F88"/>
    <mergeCell ref="G44:G45"/>
    <mergeCell ref="E67:E68"/>
    <mergeCell ref="C69:C70"/>
    <mergeCell ref="E69:E70"/>
    <mergeCell ref="G20:G21"/>
    <mergeCell ref="G22:G23"/>
    <mergeCell ref="H22:H23"/>
    <mergeCell ref="H54:H55"/>
    <mergeCell ref="B103:B106"/>
    <mergeCell ref="H107:H108"/>
    <mergeCell ref="B79:B80"/>
    <mergeCell ref="G58:G59"/>
    <mergeCell ref="E141:E144"/>
    <mergeCell ref="E125:E126"/>
    <mergeCell ref="G69:G70"/>
    <mergeCell ref="E91:E92"/>
    <mergeCell ref="B107:B108"/>
    <mergeCell ref="I2:I3"/>
    <mergeCell ref="J2:K2"/>
    <mergeCell ref="B33:B34"/>
    <mergeCell ref="C33:C34"/>
    <mergeCell ref="E33:E34"/>
    <mergeCell ref="F33:F34"/>
    <mergeCell ref="G33:G34"/>
    <mergeCell ref="H33:H34"/>
    <mergeCell ref="E6:E9"/>
    <mergeCell ref="B6:B9"/>
    <mergeCell ref="C6:C9"/>
    <mergeCell ref="F6:F9"/>
    <mergeCell ref="G6:G9"/>
    <mergeCell ref="H6:H7"/>
    <mergeCell ref="H8:H9"/>
    <mergeCell ref="A32:K32"/>
    <mergeCell ref="H113:H114"/>
    <mergeCell ref="G99:G100"/>
    <mergeCell ref="H99:H100"/>
    <mergeCell ref="C97:C102"/>
    <mergeCell ref="E97:E102"/>
    <mergeCell ref="F97:F102"/>
    <mergeCell ref="E10:E29"/>
    <mergeCell ref="H12:H13"/>
    <mergeCell ref="G54:G55"/>
    <mergeCell ref="B38:B39"/>
    <mergeCell ref="G56:G57"/>
    <mergeCell ref="G89:G90"/>
    <mergeCell ref="E89:E90"/>
    <mergeCell ref="H79:H80"/>
    <mergeCell ref="H44:H45"/>
    <mergeCell ref="G50:G51"/>
    <mergeCell ref="F109:F110"/>
    <mergeCell ref="C174:C175"/>
    <mergeCell ref="B125:B126"/>
    <mergeCell ref="F111:F112"/>
    <mergeCell ref="H141:H142"/>
    <mergeCell ref="F137:F140"/>
    <mergeCell ref="G164:G165"/>
    <mergeCell ref="C172:C173"/>
    <mergeCell ref="E174:E175"/>
    <mergeCell ref="E157:E158"/>
    <mergeCell ref="C188:C189"/>
    <mergeCell ref="E188:E189"/>
    <mergeCell ref="F188:F189"/>
    <mergeCell ref="G135:G136"/>
    <mergeCell ref="H131:H132"/>
    <mergeCell ref="G157:G158"/>
    <mergeCell ref="H157:H158"/>
    <mergeCell ref="H143:H144"/>
    <mergeCell ref="F170:F171"/>
    <mergeCell ref="F160:F161"/>
    <mergeCell ref="E149:E152"/>
    <mergeCell ref="F149:F152"/>
    <mergeCell ref="G149:G152"/>
    <mergeCell ref="G160:G161"/>
    <mergeCell ref="B131:B132"/>
    <mergeCell ref="B129:B130"/>
    <mergeCell ref="H153:H154"/>
    <mergeCell ref="F157:F158"/>
    <mergeCell ref="F129:F130"/>
    <mergeCell ref="F133:F134"/>
    <mergeCell ref="H137:H140"/>
    <mergeCell ref="H164:H165"/>
    <mergeCell ref="E162:E163"/>
    <mergeCell ref="G166:G167"/>
    <mergeCell ref="E164:E165"/>
    <mergeCell ref="F164:F165"/>
    <mergeCell ref="E168:E169"/>
    <mergeCell ref="F174:F175"/>
    <mergeCell ref="G174:G175"/>
    <mergeCell ref="C164:C165"/>
    <mergeCell ref="C162:C163"/>
    <mergeCell ref="C153:C154"/>
    <mergeCell ref="E153:E154"/>
    <mergeCell ref="F153:F154"/>
    <mergeCell ref="G145:G146"/>
    <mergeCell ref="G147:G148"/>
    <mergeCell ref="G172:G173"/>
    <mergeCell ref="B170:B171"/>
    <mergeCell ref="G170:G171"/>
    <mergeCell ref="G162:G163"/>
    <mergeCell ref="B166:B167"/>
    <mergeCell ref="H155:H156"/>
    <mergeCell ref="G155:G156"/>
    <mergeCell ref="H172:H173"/>
    <mergeCell ref="H168:H169"/>
    <mergeCell ref="E166:E167"/>
    <mergeCell ref="B172:B173"/>
    <mergeCell ref="B192:B193"/>
    <mergeCell ref="C192:C193"/>
    <mergeCell ref="E192:E193"/>
    <mergeCell ref="F192:F193"/>
    <mergeCell ref="G192:G193"/>
    <mergeCell ref="B197:B198"/>
    <mergeCell ref="G188:G189"/>
    <mergeCell ref="B174:B175"/>
    <mergeCell ref="E172:E173"/>
    <mergeCell ref="F172:F173"/>
    <mergeCell ref="F197:F198"/>
    <mergeCell ref="G197:G198"/>
    <mergeCell ref="F185:F187"/>
    <mergeCell ref="B199:B200"/>
    <mergeCell ref="C199:C200"/>
    <mergeCell ref="E199:E200"/>
    <mergeCell ref="F199:F200"/>
    <mergeCell ref="A194:K194"/>
    <mergeCell ref="A195:A196"/>
    <mergeCell ref="A197:A198"/>
    <mergeCell ref="A199:A200"/>
    <mergeCell ref="G195:G196"/>
    <mergeCell ref="H195:H196"/>
    <mergeCell ref="H174:H175"/>
    <mergeCell ref="H199:H200"/>
    <mergeCell ref="F190:F191"/>
    <mergeCell ref="A172:A173"/>
    <mergeCell ref="A174:A175"/>
    <mergeCell ref="A190:A191"/>
    <mergeCell ref="H176:H178"/>
    <mergeCell ref="E176:E177"/>
    <mergeCell ref="H252:H255"/>
    <mergeCell ref="H250:H251"/>
    <mergeCell ref="G185:G187"/>
    <mergeCell ref="H185:H187"/>
    <mergeCell ref="G245:G246"/>
    <mergeCell ref="H245:H246"/>
    <mergeCell ref="E243:E246"/>
    <mergeCell ref="H226:H227"/>
    <mergeCell ref="G228:G229"/>
    <mergeCell ref="H228:H229"/>
    <mergeCell ref="H218:H219"/>
    <mergeCell ref="F195:F196"/>
    <mergeCell ref="C190:C191"/>
    <mergeCell ref="E190:E191"/>
    <mergeCell ref="G216:G217"/>
    <mergeCell ref="F234:F235"/>
    <mergeCell ref="G234:G235"/>
    <mergeCell ref="G199:G200"/>
    <mergeCell ref="C236:C237"/>
    <mergeCell ref="B252:B255"/>
    <mergeCell ref="C252:C255"/>
    <mergeCell ref="E252:E255"/>
    <mergeCell ref="F252:F255"/>
    <mergeCell ref="F288:F289"/>
    <mergeCell ref="F280:F281"/>
    <mergeCell ref="A295:K295"/>
    <mergeCell ref="H270:H271"/>
    <mergeCell ref="E284:E287"/>
    <mergeCell ref="H284:H285"/>
    <mergeCell ref="H286:H287"/>
    <mergeCell ref="H234:H235"/>
    <mergeCell ref="H220:H221"/>
    <mergeCell ref="E222:E233"/>
    <mergeCell ref="F222:F233"/>
    <mergeCell ref="G222:G223"/>
    <mergeCell ref="H222:H223"/>
    <mergeCell ref="G224:G225"/>
    <mergeCell ref="C262:C265"/>
    <mergeCell ref="F243:F246"/>
    <mergeCell ref="E250:E251"/>
    <mergeCell ref="A220:A221"/>
    <mergeCell ref="A222:A233"/>
    <mergeCell ref="F291:F294"/>
    <mergeCell ref="A266:A269"/>
    <mergeCell ref="A239:A242"/>
    <mergeCell ref="A236:A237"/>
    <mergeCell ref="A250:A251"/>
    <mergeCell ref="A278:A279"/>
    <mergeCell ref="G278:G279"/>
    <mergeCell ref="E260:E261"/>
    <mergeCell ref="F260:F261"/>
    <mergeCell ref="G401:G402"/>
    <mergeCell ref="A384:A388"/>
    <mergeCell ref="H399:H400"/>
    <mergeCell ref="F394:F395"/>
    <mergeCell ref="B321:B322"/>
    <mergeCell ref="G357:G358"/>
    <mergeCell ref="H357:H358"/>
    <mergeCell ref="A347:A350"/>
    <mergeCell ref="A351:A360"/>
    <mergeCell ref="B343:B350"/>
    <mergeCell ref="C372:C373"/>
    <mergeCell ref="H341:H342"/>
    <mergeCell ref="C357:C358"/>
    <mergeCell ref="E357:E358"/>
    <mergeCell ref="F357:F358"/>
    <mergeCell ref="B355:B356"/>
    <mergeCell ref="C355:C356"/>
    <mergeCell ref="F337:F338"/>
    <mergeCell ref="C326:C335"/>
    <mergeCell ref="G326:G327"/>
    <mergeCell ref="A392:A393"/>
    <mergeCell ref="C381:C382"/>
    <mergeCell ref="B387:B388"/>
    <mergeCell ref="A323:A324"/>
    <mergeCell ref="A341:A342"/>
    <mergeCell ref="B339:B340"/>
    <mergeCell ref="C339:C340"/>
    <mergeCell ref="E339:E340"/>
    <mergeCell ref="H330:H331"/>
    <mergeCell ref="G337:G338"/>
    <mergeCell ref="G355:G356"/>
    <mergeCell ref="H343:H344"/>
    <mergeCell ref="C387:C388"/>
    <mergeCell ref="G392:G393"/>
    <mergeCell ref="B381:B382"/>
    <mergeCell ref="A337:A338"/>
    <mergeCell ref="C361:C362"/>
    <mergeCell ref="A394:A395"/>
    <mergeCell ref="A396:A397"/>
    <mergeCell ref="G396:G397"/>
    <mergeCell ref="G394:G395"/>
    <mergeCell ref="B394:B395"/>
    <mergeCell ref="E312:E313"/>
    <mergeCell ref="F312:F313"/>
    <mergeCell ref="G312:G313"/>
    <mergeCell ref="H317:H318"/>
    <mergeCell ref="F315:F316"/>
    <mergeCell ref="B357:B358"/>
    <mergeCell ref="E361:E362"/>
    <mergeCell ref="G361:G362"/>
    <mergeCell ref="A345:A346"/>
    <mergeCell ref="F363:F364"/>
    <mergeCell ref="F343:F356"/>
    <mergeCell ref="B351:B354"/>
    <mergeCell ref="A343:A344"/>
    <mergeCell ref="H315:H316"/>
    <mergeCell ref="H326:H327"/>
    <mergeCell ref="A332:A333"/>
    <mergeCell ref="A339:A340"/>
    <mergeCell ref="A336:K336"/>
    <mergeCell ref="A317:A320"/>
    <mergeCell ref="E317:E320"/>
    <mergeCell ref="A334:A335"/>
    <mergeCell ref="G317:G318"/>
    <mergeCell ref="A296:A299"/>
    <mergeCell ref="A300:A301"/>
    <mergeCell ref="C296:C299"/>
    <mergeCell ref="A306:A307"/>
    <mergeCell ref="A270:A271"/>
    <mergeCell ref="F306:F307"/>
    <mergeCell ref="C302:C303"/>
    <mergeCell ref="C304:C305"/>
    <mergeCell ref="G304:G305"/>
    <mergeCell ref="H300:H301"/>
    <mergeCell ref="E288:E289"/>
    <mergeCell ref="A276:A277"/>
    <mergeCell ref="G272:G273"/>
    <mergeCell ref="G274:G275"/>
    <mergeCell ref="B288:B289"/>
    <mergeCell ref="C288:C289"/>
    <mergeCell ref="E308:E309"/>
    <mergeCell ref="G280:G281"/>
    <mergeCell ref="H280:H281"/>
    <mergeCell ref="A302:A303"/>
    <mergeCell ref="A304:A305"/>
    <mergeCell ref="C306:C307"/>
    <mergeCell ref="A308:A309"/>
    <mergeCell ref="B304:B305"/>
    <mergeCell ref="B306:B307"/>
    <mergeCell ref="C276:C283"/>
    <mergeCell ref="B308:B309"/>
    <mergeCell ref="G306:G307"/>
    <mergeCell ref="H304:H305"/>
    <mergeCell ref="H308:H309"/>
    <mergeCell ref="E302:E303"/>
    <mergeCell ref="B44:B65"/>
    <mergeCell ref="C220:C221"/>
    <mergeCell ref="B145:B148"/>
    <mergeCell ref="E145:E148"/>
    <mergeCell ref="F145:F148"/>
    <mergeCell ref="H48:H49"/>
    <mergeCell ref="H147:H148"/>
    <mergeCell ref="F359:F360"/>
    <mergeCell ref="G334:G335"/>
    <mergeCell ref="G330:G331"/>
    <mergeCell ref="G341:G342"/>
    <mergeCell ref="H323:H324"/>
    <mergeCell ref="B317:B320"/>
    <mergeCell ref="E315:E316"/>
    <mergeCell ref="C317:C320"/>
    <mergeCell ref="B315:B316"/>
    <mergeCell ref="H278:H279"/>
    <mergeCell ref="B300:B301"/>
    <mergeCell ref="E270:E271"/>
    <mergeCell ref="F270:F271"/>
    <mergeCell ref="G270:G271"/>
    <mergeCell ref="E291:E294"/>
    <mergeCell ref="H248:H249"/>
    <mergeCell ref="B262:B265"/>
    <mergeCell ref="H230:H231"/>
    <mergeCell ref="G232:G233"/>
    <mergeCell ref="H236:H237"/>
    <mergeCell ref="H211:H212"/>
    <mergeCell ref="G260:G261"/>
    <mergeCell ref="G243:G244"/>
    <mergeCell ref="H243:H244"/>
    <mergeCell ref="H232:H233"/>
    <mergeCell ref="B69:B70"/>
    <mergeCell ref="H85:H86"/>
    <mergeCell ref="H312:H313"/>
    <mergeCell ref="B211:B212"/>
    <mergeCell ref="C211:C212"/>
    <mergeCell ref="E262:E265"/>
    <mergeCell ref="F296:F299"/>
    <mergeCell ref="G296:G299"/>
    <mergeCell ref="E300:E301"/>
    <mergeCell ref="F300:F301"/>
    <mergeCell ref="H296:H297"/>
    <mergeCell ref="C300:C301"/>
    <mergeCell ref="C308:C309"/>
    <mergeCell ref="G252:G253"/>
    <mergeCell ref="E306:E307"/>
    <mergeCell ref="G262:G265"/>
    <mergeCell ref="G291:G292"/>
    <mergeCell ref="G254:G255"/>
    <mergeCell ref="F113:F114"/>
    <mergeCell ref="H109:H110"/>
    <mergeCell ref="H69:H70"/>
    <mergeCell ref="G83:G84"/>
    <mergeCell ref="H123:H124"/>
    <mergeCell ref="E220:E221"/>
    <mergeCell ref="H197:H198"/>
    <mergeCell ref="F256:F258"/>
    <mergeCell ref="G256:G258"/>
    <mergeCell ref="H256:H258"/>
    <mergeCell ref="B239:B242"/>
    <mergeCell ref="C239:C242"/>
    <mergeCell ref="E239:E242"/>
    <mergeCell ref="F239:F242"/>
    <mergeCell ref="H298:H299"/>
    <mergeCell ref="H291:H292"/>
    <mergeCell ref="F282:F283"/>
    <mergeCell ref="G250:G251"/>
    <mergeCell ref="C91:C92"/>
    <mergeCell ref="G48:G49"/>
    <mergeCell ref="H89:H90"/>
    <mergeCell ref="H64:H65"/>
    <mergeCell ref="H288:H289"/>
    <mergeCell ref="F272:F273"/>
    <mergeCell ref="H272:H273"/>
    <mergeCell ref="F274:F275"/>
    <mergeCell ref="H274:H275"/>
    <mergeCell ref="H282:H283"/>
    <mergeCell ref="E276:E283"/>
    <mergeCell ref="H103:H104"/>
    <mergeCell ref="G105:G106"/>
    <mergeCell ref="E77:E78"/>
    <mergeCell ref="F77:F78"/>
    <mergeCell ref="G77:G78"/>
    <mergeCell ref="H77:H78"/>
    <mergeCell ref="G127:G128"/>
    <mergeCell ref="G117:G118"/>
    <mergeCell ref="G79:G80"/>
    <mergeCell ref="F69:F70"/>
    <mergeCell ref="G111:G112"/>
    <mergeCell ref="H50:H51"/>
    <mergeCell ref="H56:H57"/>
    <mergeCell ref="G239:G242"/>
    <mergeCell ref="H201:H202"/>
    <mergeCell ref="G190:G191"/>
    <mergeCell ref="G176:G178"/>
    <mergeCell ref="G46:G47"/>
    <mergeCell ref="F71:F72"/>
    <mergeCell ref="G75:G76"/>
    <mergeCell ref="F115:F116"/>
    <mergeCell ref="B113:B114"/>
    <mergeCell ref="B89:B90"/>
    <mergeCell ref="C89:C90"/>
    <mergeCell ref="F89:F90"/>
    <mergeCell ref="H216:H217"/>
    <mergeCell ref="C218:C219"/>
    <mergeCell ref="H203:H204"/>
    <mergeCell ref="G129:G130"/>
    <mergeCell ref="H129:H130"/>
    <mergeCell ref="G137:G138"/>
    <mergeCell ref="B153:B154"/>
    <mergeCell ref="H166:H167"/>
    <mergeCell ref="E111:E112"/>
    <mergeCell ref="C131:C132"/>
    <mergeCell ref="E131:E132"/>
    <mergeCell ref="C109:C110"/>
    <mergeCell ref="E109:E110"/>
    <mergeCell ref="H62:H63"/>
    <mergeCell ref="G62:G63"/>
    <mergeCell ref="G64:G65"/>
    <mergeCell ref="F125:F126"/>
    <mergeCell ref="G125:G126"/>
    <mergeCell ref="G119:G120"/>
    <mergeCell ref="H119:H120"/>
    <mergeCell ref="F127:F128"/>
    <mergeCell ref="E103:E106"/>
    <mergeCell ref="F103:F106"/>
    <mergeCell ref="G103:G104"/>
    <mergeCell ref="H18:H19"/>
    <mergeCell ref="G18:G19"/>
    <mergeCell ref="H20:H21"/>
    <mergeCell ref="H36:H37"/>
    <mergeCell ref="F40:F43"/>
    <mergeCell ref="C10:C25"/>
    <mergeCell ref="B10:B25"/>
    <mergeCell ref="G30:G31"/>
    <mergeCell ref="G26:G27"/>
    <mergeCell ref="H40:H41"/>
    <mergeCell ref="H42:H43"/>
    <mergeCell ref="B36:B37"/>
    <mergeCell ref="G40:G43"/>
    <mergeCell ref="G38:G39"/>
    <mergeCell ref="H38:H39"/>
    <mergeCell ref="G36:G37"/>
    <mergeCell ref="E36:E37"/>
    <mergeCell ref="G10:G11"/>
    <mergeCell ref="H10:H11"/>
    <mergeCell ref="H30:H31"/>
    <mergeCell ref="G28:G29"/>
    <mergeCell ref="H14:H15"/>
    <mergeCell ref="G16:G17"/>
    <mergeCell ref="H16:H17"/>
    <mergeCell ref="F36:F37"/>
    <mergeCell ref="A30:A31"/>
    <mergeCell ref="B30:B31"/>
    <mergeCell ref="C30:C31"/>
    <mergeCell ref="E30:E31"/>
    <mergeCell ref="F30:F31"/>
    <mergeCell ref="G121:G122"/>
    <mergeCell ref="H121:H122"/>
    <mergeCell ref="C36:C37"/>
    <mergeCell ref="F79:F80"/>
    <mergeCell ref="H97:H98"/>
    <mergeCell ref="G71:G72"/>
    <mergeCell ref="F81:F82"/>
    <mergeCell ref="G81:G82"/>
    <mergeCell ref="H81:H82"/>
    <mergeCell ref="H71:H72"/>
    <mergeCell ref="E40:E43"/>
    <mergeCell ref="E38:E39"/>
    <mergeCell ref="F38:F39"/>
    <mergeCell ref="C107:C108"/>
    <mergeCell ref="E107:E108"/>
    <mergeCell ref="H101:H102"/>
    <mergeCell ref="G93:G94"/>
    <mergeCell ref="H93:H94"/>
    <mergeCell ref="G101:G102"/>
    <mergeCell ref="H117:H118"/>
    <mergeCell ref="H58:H59"/>
    <mergeCell ref="A103:A106"/>
    <mergeCell ref="H52:H53"/>
    <mergeCell ref="E44:E65"/>
    <mergeCell ref="F44:F65"/>
    <mergeCell ref="H60:H61"/>
    <mergeCell ref="C85:C88"/>
    <mergeCell ref="A85:A88"/>
    <mergeCell ref="H125:H126"/>
    <mergeCell ref="C125:C126"/>
    <mergeCell ref="G60:G61"/>
    <mergeCell ref="F67:F68"/>
    <mergeCell ref="G67:G68"/>
    <mergeCell ref="G133:G134"/>
    <mergeCell ref="H105:H106"/>
    <mergeCell ref="B97:B102"/>
    <mergeCell ref="H95:H96"/>
    <mergeCell ref="B176:B177"/>
    <mergeCell ref="C176:C177"/>
    <mergeCell ref="E179:E180"/>
    <mergeCell ref="E182:E183"/>
    <mergeCell ref="F176:F184"/>
    <mergeCell ref="G179:G181"/>
    <mergeCell ref="G182:G184"/>
    <mergeCell ref="H179:H181"/>
    <mergeCell ref="H182:H184"/>
    <mergeCell ref="B179:B180"/>
    <mergeCell ref="C179:C180"/>
    <mergeCell ref="B182:B183"/>
    <mergeCell ref="C182:C183"/>
    <mergeCell ref="G139:G140"/>
    <mergeCell ref="B157:B158"/>
    <mergeCell ref="C157:C158"/>
    <mergeCell ref="A159:K159"/>
    <mergeCell ref="F155:F156"/>
    <mergeCell ref="C145:C148"/>
    <mergeCell ref="E155:E156"/>
    <mergeCell ref="H170:H171"/>
    <mergeCell ref="G153:G154"/>
    <mergeCell ref="B220:B221"/>
    <mergeCell ref="C197:C198"/>
    <mergeCell ref="E197:E198"/>
    <mergeCell ref="G209:G210"/>
    <mergeCell ref="H205:H206"/>
    <mergeCell ref="H213:H214"/>
    <mergeCell ref="B207:B208"/>
    <mergeCell ref="C207:C208"/>
    <mergeCell ref="E207:E208"/>
    <mergeCell ref="B185:B186"/>
    <mergeCell ref="C185:C186"/>
    <mergeCell ref="E185:E186"/>
    <mergeCell ref="B213:B214"/>
    <mergeCell ref="H207:H208"/>
    <mergeCell ref="B203:B204"/>
    <mergeCell ref="C203:C204"/>
    <mergeCell ref="E203:E204"/>
    <mergeCell ref="H209:H210"/>
    <mergeCell ref="H190:H191"/>
    <mergeCell ref="H188:H189"/>
    <mergeCell ref="E201:E202"/>
    <mergeCell ref="G203:G204"/>
    <mergeCell ref="G201:G202"/>
    <mergeCell ref="B190:B191"/>
    <mergeCell ref="B195:B196"/>
    <mergeCell ref="G220:G221"/>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Холодное водоснабжение</vt:lpstr>
      <vt:lpstr>'Холодное водоснабжение'!Область_печати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км</cp:lastModifiedBy>
  <cp:lastPrinted>2017-01-20T06:33:16Z</cp:lastPrinted>
  <dcterms:created xsi:type="dcterms:W3CDTF">2015-06-24T08:29:00Z</dcterms:created>
  <dcterms:modified xsi:type="dcterms:W3CDTF">2018-10-23T06:14:17Z</dcterms:modified>
</cp:coreProperties>
</file>